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<sst xmlns="http://schemas.openxmlformats.org/spreadsheetml/2006/main" count="265" uniqueCount="199">
  <si>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</si>
  <si>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</si>
  <si>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</si>
  <si>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</si>
  <si>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</si>
  <si>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</si>
  <si>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</si>
  <si>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</si>
  <si>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</si>
  <si>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</si>
  <si>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</si>
  <si>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</si>
  <si>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</si>
  <si>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</si>
  <si>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</si>
  <si>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</si>
  <si>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</si>
  <si>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</si>
  <si>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</si>
  <si>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</si>
  <si>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</si>
  <si>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</si>
  <si>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</si>
  <si>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</si>
  <si>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</si>
  <si>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</si>
  <si>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</si>
  <si>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</si>
  <si>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</si>
  <si>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</si>
  <si>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</si>
  <si>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</si>
  <si>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</si>
  <si>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</si>
  <si>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</si>
  <si>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</si>
  <si>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</si>
  <si>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</si>
  <si>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</si>
  <si>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</si>
  <si>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</si>
  <si>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</si>
  <si>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</si>
  <si>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</si>
  <si>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</si>
  <si>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</si>
  <si>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</si>
  <si>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</si>
  <si>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</si>
  <si>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</si>
  <si>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</si>
  <si>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</si>
  <si>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</si>
  <si>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</si>
  <si>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</si>
  <si>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</si>
  <si>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</si>
  <si>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</si>
  <si>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</si>
  <si>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</si>
  <si>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</si>
  <si>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</si>
  <si>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</si>
  <si>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</si>
  <si>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</si>
  <si>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</si>
  <si>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</si>
  <si>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</si>
  <si>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</si>
  <si>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</si>
  <si>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</si>
  <si>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</si>
  <si>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</si>
  <si>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</si>
  <si>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</si>
  <si>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</si>
  <si>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</si>
  <si>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</si>
  <si>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</si>
  <si>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</si>
  <si>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</si>
  <si>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</si>
  <si>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</si>
  <si>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</si>
  <si>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</si>
  <si>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</si>
  <si>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</si>
  <si>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</si>
  <si>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</si>
  <si>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</si>
  <si>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</si>
  <si>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</si>
  <si>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</si>
  <si>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</si>
  <si>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</si>
  <si>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</si>
  <si>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</si>
  <si>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</si>
  <si>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</si>
  <si>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</si>
  <si>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</si>
  <si>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</si>
  <si>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</si>
  <si>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</si>
  <si>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</si>
  <si>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</si>
  <si>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</si>
  <si>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</si>
  <si>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</si>
  <si>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</si>
  <si>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</si>
  <si>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</si>
  <si>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</si>
  <si>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</si>
  <si>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</si>
  <si>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</si>
  <si>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</si>
  <si>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</si>
  <si>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</si>
  <si>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</si>
  <si>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</si>
  <si>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</si>
  <si>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</si>
  <si>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</si>
  <si>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</si>
  <si>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</si>
  <si>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</si>
  <si>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</si>
  <si>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</si>
  <si>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</si>
  <si>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</si>
  <si>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</si>
  <si>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</si>
  <si>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</si>
  <si>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</si>
  <si>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</si>
  <si>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</si>
  <si>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</si>
  <si>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</si>
  <si>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</si>
  <si>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</si>
  <si>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</si>
  <si>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</si>
  <si>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</si>
  <si>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</si>
  <si>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</si>
  <si>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</si>
  <si>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</si>
  <si>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</si>
  <si>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</si>
  <si>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</si>
  <si>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</si>
  <si>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</si>
  <si>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</si>
  <si>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</si>
  <si>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</si>
  <si>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</si>
  <si>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</si>
  <si>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</si>
  <si>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</si>
  <si>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</si>
  <si>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</si>
  <si>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</si>
  <si>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</si>
  <si>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</si>
  <si>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</si>
  <si>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</si>
  <si>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</si>
  <si>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</si>
  <si>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</si>
  <si>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</si>
  <si>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</si>
  <si>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</si>
  <si>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</si>
  <si>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</si>
  <si>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</si>
  <si>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</si>
  <si>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</si>
  <si>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</si>
  <si>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</si>
  <si>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</si>
  <si>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</si>
  <si>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</si>
  <si>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</si>
  <si>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</si>
  <si>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</si>
  <si>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</si>
  <si>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</si>
  <si>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</si>
  <si>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</si>
  <si>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</si>
  <si>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</si>
  <si>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</si>
  <si>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</si>
  <si>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</si>
  <si>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О.М.Жорняк</t>
  </si>
  <si>
    <t>О.О. Попова                              Т.С. Матлахова                    Н.О.Гребенюкова               А.Ф.Гетьман</t>
  </si>
  <si>
    <t>(0263) 2-00-17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</si>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</sst>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&amp;L510049D0&amp;C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3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551</v>
      </c>
      <c r="F6" s="90">
        <v>422</v>
      </c>
      <c r="G6" s="90">
        <v>17</v>
      </c>
      <c r="H6" s="90">
        <v>369</v>
      </c>
      <c r="I6" s="90" t="s">
        <v>183</v>
      </c>
      <c r="J6" s="90">
        <v>182</v>
      </c>
      <c r="K6" s="91">
        <v>30</v>
      </c>
      <c r="L6" s="101">
        <f aca="true" t="shared" si="0" ref="L6:L42">E6-F6</f>
        <v>129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1622</v>
      </c>
      <c r="F7" s="90">
        <v>1622</v>
      </c>
      <c r="G7" s="90">
        <v>2</v>
      </c>
      <c r="H7" s="90">
        <v>1619</v>
      </c>
      <c r="I7" s="90">
        <v>1392</v>
      </c>
      <c r="J7" s="90">
        <v>3</v>
      </c>
      <c r="K7" s="91"/>
      <c r="L7" s="101">
        <f t="shared" si="0"/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365</v>
      </c>
      <c r="F9" s="90">
        <v>359</v>
      </c>
      <c r="G9" s="90"/>
      <c r="H9" s="90">
        <v>361</v>
      </c>
      <c r="I9" s="90">
        <v>289</v>
      </c>
      <c r="J9" s="90">
        <v>4</v>
      </c>
      <c r="K9" s="91"/>
      <c r="L9" s="101">
        <f t="shared" si="0"/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</v>
      </c>
      <c r="F10" s="90">
        <v>2</v>
      </c>
      <c r="G10" s="90">
        <v>1</v>
      </c>
      <c r="H10" s="90">
        <v>4</v>
      </c>
      <c r="I10" s="90">
        <v>3</v>
      </c>
      <c r="J10" s="90"/>
      <c r="K10" s="91"/>
      <c r="L10" s="101">
        <f t="shared" si="0"/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32</v>
      </c>
      <c r="F12" s="90">
        <v>5</v>
      </c>
      <c r="G12" s="90">
        <v>2</v>
      </c>
      <c r="H12" s="90">
        <v>4</v>
      </c>
      <c r="I12" s="90"/>
      <c r="J12" s="90">
        <v>28</v>
      </c>
      <c r="K12" s="91">
        <v>5</v>
      </c>
      <c r="L12" s="101">
        <f t="shared" si="0"/>
        <v>27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2574</v>
      </c>
      <c r="F14" s="105">
        <f t="shared" si="1"/>
        <v>2410</v>
      </c>
      <c r="G14" s="105">
        <f t="shared" si="1"/>
        <v>22</v>
      </c>
      <c r="H14" s="105">
        <f t="shared" si="1"/>
        <v>2357</v>
      </c>
      <c r="I14" s="105">
        <f t="shared" si="1"/>
        <v>1684</v>
      </c>
      <c r="J14" s="105">
        <f t="shared" si="1"/>
        <v>217</v>
      </c>
      <c r="K14" s="105">
        <f t="shared" si="1"/>
        <v>35</v>
      </c>
      <c r="L14" s="101">
        <f t="shared" si="0"/>
        <v>164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112</v>
      </c>
      <c r="F15" s="92">
        <v>109</v>
      </c>
      <c r="G15" s="92">
        <v>3</v>
      </c>
      <c r="H15" s="92">
        <v>111</v>
      </c>
      <c r="I15" s="92">
        <v>77</v>
      </c>
      <c r="J15" s="92">
        <v>1</v>
      </c>
      <c r="K15" s="91"/>
      <c r="L15" s="101">
        <f t="shared" si="0"/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83</v>
      </c>
      <c r="F16" s="92">
        <v>77</v>
      </c>
      <c r="G16" s="92">
        <v>2</v>
      </c>
      <c r="H16" s="92">
        <v>73</v>
      </c>
      <c r="I16" s="92">
        <v>47</v>
      </c>
      <c r="J16" s="92">
        <v>10</v>
      </c>
      <c r="K16" s="91"/>
      <c r="L16" s="101">
        <f t="shared" si="0"/>
        <v>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3</v>
      </c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121</v>
      </c>
      <c r="F22" s="91">
        <v>115</v>
      </c>
      <c r="G22" s="91">
        <v>3</v>
      </c>
      <c r="H22" s="91">
        <v>110</v>
      </c>
      <c r="I22" s="91">
        <v>50</v>
      </c>
      <c r="J22" s="91">
        <v>11</v>
      </c>
      <c r="K22" s="91"/>
      <c r="L22" s="101">
        <f t="shared" si="0"/>
        <v>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208</v>
      </c>
      <c r="F23" s="91">
        <v>199</v>
      </c>
      <c r="G23" s="91"/>
      <c r="H23" s="91">
        <v>193</v>
      </c>
      <c r="I23" s="91">
        <v>149</v>
      </c>
      <c r="J23" s="91">
        <v>15</v>
      </c>
      <c r="K23" s="91"/>
      <c r="L23" s="101">
        <f t="shared" si="0"/>
        <v>9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1758</v>
      </c>
      <c r="F25" s="91">
        <v>1703</v>
      </c>
      <c r="G25" s="91">
        <v>1</v>
      </c>
      <c r="H25" s="91">
        <v>1668</v>
      </c>
      <c r="I25" s="91">
        <v>1457</v>
      </c>
      <c r="J25" s="91">
        <v>90</v>
      </c>
      <c r="K25" s="91"/>
      <c r="L25" s="101">
        <f t="shared" si="0"/>
        <v>55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1819</v>
      </c>
      <c r="F26" s="91">
        <v>1532</v>
      </c>
      <c r="G26" s="91">
        <v>71</v>
      </c>
      <c r="H26" s="91">
        <v>1530</v>
      </c>
      <c r="I26" s="91">
        <v>1259</v>
      </c>
      <c r="J26" s="91">
        <v>289</v>
      </c>
      <c r="K26" s="91">
        <v>23</v>
      </c>
      <c r="L26" s="101">
        <f t="shared" si="0"/>
        <v>287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174</v>
      </c>
      <c r="F27" s="91">
        <v>171</v>
      </c>
      <c r="G27" s="91"/>
      <c r="H27" s="91">
        <v>170</v>
      </c>
      <c r="I27" s="91">
        <v>134</v>
      </c>
      <c r="J27" s="91">
        <v>4</v>
      </c>
      <c r="K27" s="91"/>
      <c r="L27" s="101">
        <f t="shared" si="0"/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148</v>
      </c>
      <c r="F28" s="91">
        <v>134</v>
      </c>
      <c r="G28" s="91"/>
      <c r="H28" s="91">
        <v>142</v>
      </c>
      <c r="I28" s="91">
        <v>132</v>
      </c>
      <c r="J28" s="91">
        <v>6</v>
      </c>
      <c r="K28" s="91"/>
      <c r="L28" s="101">
        <f t="shared" si="0"/>
        <v>14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83</v>
      </c>
      <c r="F29" s="91">
        <v>78</v>
      </c>
      <c r="G29" s="91"/>
      <c r="H29" s="91">
        <v>80</v>
      </c>
      <c r="I29" s="91">
        <v>54</v>
      </c>
      <c r="J29" s="91">
        <v>3</v>
      </c>
      <c r="K29" s="91"/>
      <c r="L29" s="101">
        <f t="shared" si="0"/>
        <v>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3</v>
      </c>
      <c r="G30" s="91"/>
      <c r="H30" s="91">
        <v>6</v>
      </c>
      <c r="I30" s="91">
        <v>1</v>
      </c>
      <c r="J30" s="91"/>
      <c r="K30" s="91"/>
      <c r="L30" s="101">
        <f t="shared" si="0"/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33</v>
      </c>
      <c r="F32" s="91">
        <v>30</v>
      </c>
      <c r="G32" s="91">
        <v>1</v>
      </c>
      <c r="H32" s="91">
        <v>31</v>
      </c>
      <c r="I32" s="91">
        <v>9</v>
      </c>
      <c r="J32" s="91">
        <v>2</v>
      </c>
      <c r="K32" s="91"/>
      <c r="L32" s="101">
        <f t="shared" si="0"/>
        <v>3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120</v>
      </c>
      <c r="F33" s="91">
        <v>118</v>
      </c>
      <c r="G33" s="91">
        <v>3</v>
      </c>
      <c r="H33" s="91">
        <v>117</v>
      </c>
      <c r="I33" s="91">
        <v>72</v>
      </c>
      <c r="J33" s="91">
        <v>3</v>
      </c>
      <c r="K33" s="91"/>
      <c r="L33" s="101">
        <f t="shared" si="0"/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6</v>
      </c>
      <c r="G35" s="91"/>
      <c r="H35" s="91">
        <v>6</v>
      </c>
      <c r="I35" s="91">
        <v>4</v>
      </c>
      <c r="J35" s="91"/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2767</v>
      </c>
      <c r="F37" s="91">
        <v>2435</v>
      </c>
      <c r="G37" s="91">
        <v>75</v>
      </c>
      <c r="H37" s="91">
        <v>2355</v>
      </c>
      <c r="I37" s="91">
        <v>1681</v>
      </c>
      <c r="J37" s="91">
        <v>412</v>
      </c>
      <c r="K37" s="91">
        <v>23</v>
      </c>
      <c r="L37" s="101">
        <f t="shared" si="0"/>
        <v>332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1065</v>
      </c>
      <c r="F38" s="91">
        <v>1059</v>
      </c>
      <c r="G38" s="91"/>
      <c r="H38" s="91">
        <v>1049</v>
      </c>
      <c r="I38" s="91" t="s">
        <v>183</v>
      </c>
      <c r="J38" s="91">
        <v>16</v>
      </c>
      <c r="K38" s="91"/>
      <c r="L38" s="101">
        <f t="shared" si="0"/>
        <v>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18</v>
      </c>
      <c r="F39" s="91">
        <v>16</v>
      </c>
      <c r="G39" s="91"/>
      <c r="H39" s="91">
        <v>14</v>
      </c>
      <c r="I39" s="91" t="s">
        <v>183</v>
      </c>
      <c r="J39" s="91">
        <v>4</v>
      </c>
      <c r="K39" s="91"/>
      <c r="L39" s="101">
        <f t="shared" si="0"/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28</v>
      </c>
      <c r="F40" s="91">
        <v>28</v>
      </c>
      <c r="G40" s="91"/>
      <c r="H40" s="91">
        <v>27</v>
      </c>
      <c r="I40" s="91">
        <v>10</v>
      </c>
      <c r="J40" s="91">
        <v>1</v>
      </c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1093</v>
      </c>
      <c r="F41" s="91">
        <f aca="true" t="shared" si="2" ref="F41:K41">F38+F40</f>
        <v>1087</v>
      </c>
      <c r="G41" s="91">
        <f t="shared" si="2"/>
        <v>0</v>
      </c>
      <c r="H41" s="91">
        <f t="shared" si="2"/>
        <v>1076</v>
      </c>
      <c r="I41" s="91">
        <f>I40</f>
        <v>10</v>
      </c>
      <c r="J41" s="91">
        <f t="shared" si="2"/>
        <v>17</v>
      </c>
      <c r="K41" s="91">
        <f t="shared" si="2"/>
        <v>0</v>
      </c>
      <c r="L41" s="101">
        <f t="shared" si="0"/>
        <v>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6555</v>
      </c>
      <c r="F42" s="91">
        <f aca="true" t="shared" si="3" ref="F42:K42">F14+F22+F37+F41</f>
        <v>6047</v>
      </c>
      <c r="G42" s="91">
        <f t="shared" si="3"/>
        <v>100</v>
      </c>
      <c r="H42" s="91">
        <f t="shared" si="3"/>
        <v>5898</v>
      </c>
      <c r="I42" s="91">
        <f t="shared" si="3"/>
        <v>3425</v>
      </c>
      <c r="J42" s="91">
        <f t="shared" si="3"/>
        <v>657</v>
      </c>
      <c r="K42" s="91">
        <f t="shared" si="3"/>
        <v>58</v>
      </c>
      <c r="L42" s="101">
        <f t="shared" si="0"/>
        <v>508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&amp;L510049D0&amp;CФорма № 1-мзс, Підрозділ: Дергачівський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54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49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156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15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10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288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9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10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364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9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&amp;L510049D0&amp;CФорма № 1-мзс, Підрозділ: Дергачівський районний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45">
      <selection activeCell="F60" sqref="F60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288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2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1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391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138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111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10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1543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662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1750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1017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119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52670692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40076418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200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2016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72997156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381199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10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2239</v>
      </c>
      <c r="F58" s="96">
        <v>84</v>
      </c>
      <c r="G58" s="96">
        <v>23</v>
      </c>
      <c r="H58" s="96">
        <v>9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103</v>
      </c>
      <c r="F59" s="96">
        <v>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1956</v>
      </c>
      <c r="F60" s="96">
        <v>361</v>
      </c>
      <c r="G60" s="96">
        <v>28</v>
      </c>
      <c r="H60" s="96">
        <v>7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1063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&amp;L510049D0&amp;CФорма № 1-мзс, Підрозділ: Дергачівський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0.0882800608828006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0.16129032258064516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0.055825242718446605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0.9753596824871837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737.25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819.375</v>
      </c>
    </row>
    <row r="11" spans="1:4" ht="16.5" customHeight="1">
      <c r="A11" s="189" t="s">
        <v>68</v>
      </c>
      <c r="B11" s="191"/>
      <c r="C11" s="14">
        <v>9</v>
      </c>
      <c r="D11" s="94">
        <v>40</v>
      </c>
    </row>
    <row r="12" spans="1:4" ht="16.5" customHeight="1">
      <c r="A12" s="294" t="s">
        <v>113</v>
      </c>
      <c r="B12" s="294"/>
      <c r="C12" s="14">
        <v>10</v>
      </c>
      <c r="D12" s="94">
        <v>25</v>
      </c>
    </row>
    <row r="13" spans="1:4" ht="16.5" customHeight="1">
      <c r="A13" s="294" t="s">
        <v>33</v>
      </c>
      <c r="B13" s="294"/>
      <c r="C13" s="14">
        <v>11</v>
      </c>
      <c r="D13" s="94">
        <v>33</v>
      </c>
    </row>
    <row r="14" spans="1:4" ht="16.5" customHeight="1">
      <c r="A14" s="294" t="s">
        <v>114</v>
      </c>
      <c r="B14" s="294"/>
      <c r="C14" s="14">
        <v>12</v>
      </c>
      <c r="D14" s="94">
        <v>68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&amp;L510049D0&amp;CФорма № 1-мзс, Підрозділ: Дергачівський районний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2018-01-15T15:22:07Z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2848A5BF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