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<sst xmlns="http://schemas.openxmlformats.org/spreadsheetml/2006/main" count="264" uniqueCount="198">
  <si>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</si>
  <si>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</si>
  <si>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</si>
  <si>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</si>
  <si>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</si>
  <si>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</si>
  <si>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</si>
  <si>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</si>
  <si>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</si>
  <si>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</si>
  <si>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</si>
  <si>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</si>
  <si>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</si>
  <si>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</si>
  <si>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</si>
  <si>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</si>
  <si>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</si>
  <si>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</si>
  <si>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</si>
  <si>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</si>
  <si>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</si>
  <si>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</si>
  <si>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</si>
  <si>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</si>
  <si>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</si>
  <si>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</si>
  <si>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</si>
  <si>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</si>
  <si>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</si>
  <si>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</si>
  <si>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</si>
  <si>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</si>
  <si>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</si>
  <si>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</si>
  <si>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</si>
  <si>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</si>
  <si>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</si>
  <si>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</si>
  <si>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</si>
  <si>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</si>
  <si>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</si>
  <si>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</si>
  <si>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</si>
  <si>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</si>
  <si>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</si>
  <si>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</si>
  <si>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</si>
  <si>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</si>
  <si>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</si>
  <si>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</si>
  <si>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</si>
  <si>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</si>
  <si>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</si>
  <si>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</si>
  <si>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</si>
  <si>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</si>
  <si>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</si>
  <si>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</si>
  <si>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</si>
  <si>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</si>
  <si>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</si>
  <si>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</si>
  <si>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</si>
  <si>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</si>
  <si>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</si>
  <si>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</si>
  <si>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</si>
  <si>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</si>
  <si>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</si>
  <si>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</si>
  <si>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</si>
  <si>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</si>
  <si>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</si>
  <si>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</si>
  <si>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</si>
  <si>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</si>
  <si>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</si>
  <si>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</si>
  <si>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</si>
  <si>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</si>
  <si>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</si>
  <si>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</si>
  <si>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</si>
  <si>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</si>
  <si>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</si>
  <si>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</si>
  <si>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</si>
  <si>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</si>
  <si>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</si>
  <si>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</si>
  <si>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</si>
  <si>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</si>
  <si>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</si>
  <si>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</si>
  <si>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</si>
  <si>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</si>
  <si>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</si>
  <si>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</si>
  <si>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</si>
  <si>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</si>
  <si>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</si>
  <si>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</si>
  <si>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</si>
  <si>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</si>
  <si>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</si>
  <si>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</si>
  <si>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</si>
  <si>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</si>
  <si>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</si>
  <si>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</si>
  <si>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</si>
  <si>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</si>
  <si>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</si>
  <si>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</si>
  <si>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</si>
  <si>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</si>
  <si>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</si>
  <si>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</si>
  <si>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</si>
  <si>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</si>
  <si>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</si>
  <si>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</si>
  <si>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</si>
  <si>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</si>
  <si>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</si>
  <si>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</si>
  <si>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</si>
  <si>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</si>
  <si>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</si>
  <si>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</si>
  <si>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</si>
  <si>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</si>
  <si>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</si>
  <si>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</si>
  <si>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</si>
  <si>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</si>
  <si>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</si>
  <si>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</si>
  <si>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</si>
  <si>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</si>
  <si>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</si>
  <si>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</si>
  <si>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</si>
  <si>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</si>
  <si>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</si>
  <si>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</si>
  <si>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</si>
  <si>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</si>
  <si>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</si>
  <si>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</si>
  <si>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</si>
  <si>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</si>
  <si>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</si>
  <si>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</si>
  <si>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</si>
  <si>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</si>
  <si>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</si>
  <si>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</si>
  <si>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</si>
  <si>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</si>
  <si>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</si>
  <si>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</si>
  <si>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</si>
  <si>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</si>
  <si>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</si>
  <si>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</si>
  <si>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</si>
  <si>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</si>
  <si>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</si>
  <si>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</si>
  <si>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</si>
  <si>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</si>
  <si>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</si>
  <si>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</si>
  <si>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</si>
  <si>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</si>
  <si>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</si>
  <si>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</si>
  <si>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</si>
  <si>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</si>
  <si>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</si>
  <si>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</si>
  <si>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</si>
  <si>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</si>
  <si>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</si>
  <si>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</si>
  <si>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</si>
  <si>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</si>
  <si>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</si>
  <si>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</si>
  <si>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</si>
  <si>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Дергачівський районний суд Харківської області</t>
  </si>
  <si>
    <t>62300.м. Дергачі.вул. Першого Травня 63</t>
  </si>
  <si>
    <t>Доручення судів України / іноземних судів</t>
  </si>
  <si>
    <t xml:space="preserve">Розглянуто справ судом присяжних </t>
  </si>
  <si>
    <t>А.В. Думнова</t>
  </si>
  <si>
    <t>А.Ф. Гетьман</t>
  </si>
  <si>
    <t>7 липня 2017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</si>
</sst>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&amp;L1C28D3BD&amp;C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286</v>
      </c>
      <c r="F6" s="90">
        <v>157</v>
      </c>
      <c r="G6" s="90">
        <v>8</v>
      </c>
      <c r="H6" s="90">
        <v>128</v>
      </c>
      <c r="I6" s="90" t="s">
        <v>183</v>
      </c>
      <c r="J6" s="90">
        <v>158</v>
      </c>
      <c r="K6" s="91">
        <v>32</v>
      </c>
      <c r="L6" s="101">
        <f>E6-F6</f>
        <v>129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821</v>
      </c>
      <c r="F7" s="90">
        <v>821</v>
      </c>
      <c r="G7" s="90"/>
      <c r="H7" s="90">
        <v>819</v>
      </c>
      <c r="I7" s="90">
        <v>712</v>
      </c>
      <c r="J7" s="90">
        <v>2</v>
      </c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164</v>
      </c>
      <c r="F9" s="90">
        <v>158</v>
      </c>
      <c r="G9" s="90">
        <v>0</v>
      </c>
      <c r="H9" s="90">
        <v>155</v>
      </c>
      <c r="I9" s="90">
        <v>130</v>
      </c>
      <c r="J9" s="90">
        <v>9</v>
      </c>
      <c r="K9" s="91">
        <v>0</v>
      </c>
      <c r="L9" s="101">
        <f>E9-F9</f>
        <v>6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4</v>
      </c>
      <c r="F10" s="90">
        <v>2</v>
      </c>
      <c r="G10" s="90">
        <v>1</v>
      </c>
      <c r="H10" s="90">
        <v>2</v>
      </c>
      <c r="I10" s="90">
        <v>2</v>
      </c>
      <c r="J10" s="90">
        <v>2</v>
      </c>
      <c r="K10" s="91">
        <v>1</v>
      </c>
      <c r="L10" s="101">
        <f>E10-F10</f>
        <v>2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29</v>
      </c>
      <c r="F12" s="90">
        <v>2</v>
      </c>
      <c r="G12" s="90">
        <v>2</v>
      </c>
      <c r="H12" s="90">
        <v>1</v>
      </c>
      <c r="I12" s="90"/>
      <c r="J12" s="90">
        <v>28</v>
      </c>
      <c r="K12" s="91">
        <v>5</v>
      </c>
      <c r="L12" s="101">
        <f>E12-F12</f>
        <v>27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1304</v>
      </c>
      <c r="F14" s="105">
        <f>SUM(F6:F13)</f>
        <v>1140</v>
      </c>
      <c r="G14" s="105">
        <f>SUM(G6:G13)</f>
        <v>11</v>
      </c>
      <c r="H14" s="105">
        <f>SUM(H6:H13)</f>
        <v>1105</v>
      </c>
      <c r="I14" s="105">
        <f>SUM(I6:I13)</f>
        <v>844</v>
      </c>
      <c r="J14" s="105">
        <f>SUM(J6:J13)</f>
        <v>199</v>
      </c>
      <c r="K14" s="105">
        <f>SUM(K6:K13)</f>
        <v>38</v>
      </c>
      <c r="L14" s="101">
        <f>E14-F14</f>
        <v>164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52</v>
      </c>
      <c r="F15" s="92">
        <v>49</v>
      </c>
      <c r="G15" s="92">
        <v>1</v>
      </c>
      <c r="H15" s="92">
        <v>52</v>
      </c>
      <c r="I15" s="92">
        <v>31</v>
      </c>
      <c r="J15" s="92"/>
      <c r="K15" s="91"/>
      <c r="L15" s="101">
        <f>E15-F15</f>
        <v>3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37</v>
      </c>
      <c r="F16" s="92">
        <v>31</v>
      </c>
      <c r="G16" s="92"/>
      <c r="H16" s="92">
        <v>33</v>
      </c>
      <c r="I16" s="92">
        <v>22</v>
      </c>
      <c r="J16" s="92">
        <v>4</v>
      </c>
      <c r="K16" s="91"/>
      <c r="L16" s="101">
        <f>E16-F16</f>
        <v>6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58</v>
      </c>
      <c r="F22" s="91">
        <v>52</v>
      </c>
      <c r="G22" s="91">
        <v>1</v>
      </c>
      <c r="H22" s="91">
        <v>54</v>
      </c>
      <c r="I22" s="91">
        <v>22</v>
      </c>
      <c r="J22" s="91">
        <v>4</v>
      </c>
      <c r="K22" s="91"/>
      <c r="L22" s="101">
        <f>E22-F22</f>
        <v>6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82</v>
      </c>
      <c r="F23" s="91">
        <v>73</v>
      </c>
      <c r="G23" s="91"/>
      <c r="H23" s="91">
        <v>81</v>
      </c>
      <c r="I23" s="91">
        <v>53</v>
      </c>
      <c r="J23" s="91">
        <v>1</v>
      </c>
      <c r="K23" s="91"/>
      <c r="L23" s="101">
        <f>E23-F23</f>
        <v>9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862</v>
      </c>
      <c r="F25" s="91">
        <v>807</v>
      </c>
      <c r="G25" s="91"/>
      <c r="H25" s="91">
        <v>760</v>
      </c>
      <c r="I25" s="91">
        <v>653</v>
      </c>
      <c r="J25" s="91">
        <v>102</v>
      </c>
      <c r="K25" s="91"/>
      <c r="L25" s="101">
        <f>E25-F25</f>
        <v>55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974</v>
      </c>
      <c r="F26" s="91">
        <v>687</v>
      </c>
      <c r="G26" s="91">
        <v>30</v>
      </c>
      <c r="H26" s="91">
        <v>668</v>
      </c>
      <c r="I26" s="91">
        <v>585</v>
      </c>
      <c r="J26" s="91">
        <v>306</v>
      </c>
      <c r="K26" s="91">
        <v>29</v>
      </c>
      <c r="L26" s="101">
        <f>E26-F26</f>
        <v>287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89</v>
      </c>
      <c r="F27" s="91">
        <v>86</v>
      </c>
      <c r="G27" s="91"/>
      <c r="H27" s="91">
        <v>88</v>
      </c>
      <c r="I27" s="91">
        <v>71</v>
      </c>
      <c r="J27" s="91">
        <v>1</v>
      </c>
      <c r="K27" s="91"/>
      <c r="L27" s="101">
        <f>E27-F27</f>
        <v>3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85</v>
      </c>
      <c r="F28" s="91">
        <v>71</v>
      </c>
      <c r="G28" s="91"/>
      <c r="H28" s="91">
        <v>76</v>
      </c>
      <c r="I28" s="91">
        <v>73</v>
      </c>
      <c r="J28" s="91">
        <v>9</v>
      </c>
      <c r="K28" s="91"/>
      <c r="L28" s="101">
        <f>E28-F28</f>
        <v>14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47</v>
      </c>
      <c r="F29" s="91">
        <v>42</v>
      </c>
      <c r="G29" s="91"/>
      <c r="H29" s="91">
        <v>32</v>
      </c>
      <c r="I29" s="91">
        <v>21</v>
      </c>
      <c r="J29" s="91">
        <v>15</v>
      </c>
      <c r="K29" s="91"/>
      <c r="L29" s="101">
        <f>E29-F29</f>
        <v>5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6</v>
      </c>
      <c r="F30" s="91">
        <v>3</v>
      </c>
      <c r="G30" s="91"/>
      <c r="H30" s="91">
        <v>6</v>
      </c>
      <c r="I30" s="91">
        <v>1</v>
      </c>
      <c r="J30" s="91"/>
      <c r="K30" s="91"/>
      <c r="L30" s="101">
        <f>E30-F30</f>
        <v>3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18</v>
      </c>
      <c r="F32" s="91">
        <v>15</v>
      </c>
      <c r="G32" s="91">
        <v>1</v>
      </c>
      <c r="H32" s="91">
        <v>16</v>
      </c>
      <c r="I32" s="91">
        <v>4</v>
      </c>
      <c r="J32" s="91">
        <v>2</v>
      </c>
      <c r="K32" s="91"/>
      <c r="L32" s="101">
        <f>E32-F32</f>
        <v>3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57</v>
      </c>
      <c r="F33" s="91">
        <v>55</v>
      </c>
      <c r="G33" s="91">
        <v>1</v>
      </c>
      <c r="H33" s="91">
        <v>53</v>
      </c>
      <c r="I33" s="91">
        <v>29</v>
      </c>
      <c r="J33" s="91">
        <v>4</v>
      </c>
      <c r="K33" s="91"/>
      <c r="L33" s="101">
        <f>E33-F33</f>
        <v>2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3</v>
      </c>
      <c r="F35" s="91">
        <v>3</v>
      </c>
      <c r="G35" s="91"/>
      <c r="H35" s="91">
        <v>2</v>
      </c>
      <c r="I35" s="91">
        <v>2</v>
      </c>
      <c r="J35" s="91">
        <v>1</v>
      </c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1500</v>
      </c>
      <c r="F37" s="91">
        <v>1168</v>
      </c>
      <c r="G37" s="91">
        <v>32</v>
      </c>
      <c r="H37" s="91">
        <v>1059</v>
      </c>
      <c r="I37" s="91">
        <v>768</v>
      </c>
      <c r="J37" s="91">
        <v>441</v>
      </c>
      <c r="K37" s="91">
        <v>47</v>
      </c>
      <c r="L37" s="101">
        <f>E37-F37</f>
        <v>332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455</v>
      </c>
      <c r="F38" s="91">
        <v>449</v>
      </c>
      <c r="G38" s="91"/>
      <c r="H38" s="91">
        <v>437</v>
      </c>
      <c r="I38" s="91" t="s">
        <v>183</v>
      </c>
      <c r="J38" s="91">
        <v>18</v>
      </c>
      <c r="K38" s="91"/>
      <c r="L38" s="101">
        <f>E38-F38</f>
        <v>6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5</v>
      </c>
      <c r="F39" s="91">
        <v>3</v>
      </c>
      <c r="G39" s="91"/>
      <c r="H39" s="91">
        <v>4</v>
      </c>
      <c r="I39" s="91" t="s">
        <v>183</v>
      </c>
      <c r="J39" s="91">
        <v>1</v>
      </c>
      <c r="K39" s="91"/>
      <c r="L39" s="101">
        <f>E39-F39</f>
        <v>2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20</v>
      </c>
      <c r="F40" s="91">
        <v>20</v>
      </c>
      <c r="G40" s="91"/>
      <c r="H40" s="91">
        <v>20</v>
      </c>
      <c r="I40" s="91">
        <v>7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475</v>
      </c>
      <c r="F41" s="91">
        <f aca="true" t="shared" si="0" ref="F41:K41">F38+F40</f>
        <v>469</v>
      </c>
      <c r="G41" s="91">
        <f t="shared" si="0"/>
        <v>0</v>
      </c>
      <c r="H41" s="91">
        <f t="shared" si="0"/>
        <v>457</v>
      </c>
      <c r="I41" s="91">
        <f>I40</f>
        <v>7</v>
      </c>
      <c r="J41" s="91">
        <f t="shared" si="0"/>
        <v>18</v>
      </c>
      <c r="K41" s="91">
        <f t="shared" si="0"/>
        <v>0</v>
      </c>
      <c r="L41" s="101">
        <f>E41-F41</f>
        <v>6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3337</v>
      </c>
      <c r="F42" s="91">
        <f aca="true" t="shared" si="1" ref="F42:K42">F14+F22+F37+F41</f>
        <v>2829</v>
      </c>
      <c r="G42" s="91">
        <f t="shared" si="1"/>
        <v>44</v>
      </c>
      <c r="H42" s="91">
        <f t="shared" si="1"/>
        <v>2675</v>
      </c>
      <c r="I42" s="91">
        <f t="shared" si="1"/>
        <v>1641</v>
      </c>
      <c r="J42" s="91">
        <f t="shared" si="1"/>
        <v>662</v>
      </c>
      <c r="K42" s="91">
        <f t="shared" si="1"/>
        <v>85</v>
      </c>
      <c r="L42" s="101">
        <f>E42-F42</f>
        <v>508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&amp;L1C28D3BD&amp;CФорма № 1-мзс, Підрозділ: Дергачівський районний суд Харківської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49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44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137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2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24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25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10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12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28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97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6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4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25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37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3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151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19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14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23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12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7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4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2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2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78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15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14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4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2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1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&amp;L1C28D3BD&amp;CФорма № 1-мзс, Підрозділ: Дергачівський районний суд Харківської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129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100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6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18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7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4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139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33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6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15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13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50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8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>
        <v>2</v>
      </c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1543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5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3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292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964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536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83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50313789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32989482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90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38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994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51976061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207933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9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7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1062</v>
      </c>
      <c r="F58" s="96">
        <v>30</v>
      </c>
      <c r="G58" s="96">
        <v>9</v>
      </c>
      <c r="H58" s="96">
        <v>3</v>
      </c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48</v>
      </c>
      <c r="F59" s="96">
        <v>6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886</v>
      </c>
      <c r="F60" s="96">
        <v>157</v>
      </c>
      <c r="G60" s="96">
        <v>13</v>
      </c>
      <c r="H60" s="96">
        <v>1</v>
      </c>
      <c r="I60" s="96">
        <v>2</v>
      </c>
    </row>
    <row r="61" spans="1:9" ht="13.5" customHeight="1">
      <c r="A61" s="178" t="s">
        <v>118</v>
      </c>
      <c r="B61" s="178"/>
      <c r="C61" s="178"/>
      <c r="D61" s="178"/>
      <c r="E61" s="96">
        <v>454</v>
      </c>
      <c r="F61" s="96">
        <v>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&amp;L1C28D3BD&amp;CФорма № 1-мзс, Підрозділ: Дергачівський районний суд Харківської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0.1283987915407855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0.19095477386934673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0.10657596371882086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0.9455638034641216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382.14285714285717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476.7142857142857</v>
      </c>
    </row>
    <row r="11" spans="1:4" ht="16.5" customHeight="1">
      <c r="A11" s="189" t="s">
        <v>68</v>
      </c>
      <c r="B11" s="191"/>
      <c r="C11" s="14">
        <v>9</v>
      </c>
      <c r="D11" s="94">
        <v>38</v>
      </c>
    </row>
    <row r="12" spans="1:4" ht="16.5" customHeight="1">
      <c r="A12" s="294" t="s">
        <v>113</v>
      </c>
      <c r="B12" s="294"/>
      <c r="C12" s="14">
        <v>10</v>
      </c>
      <c r="D12" s="94">
        <v>21</v>
      </c>
    </row>
    <row r="13" spans="1:4" ht="16.5" customHeight="1">
      <c r="A13" s="294" t="s">
        <v>33</v>
      </c>
      <c r="B13" s="294"/>
      <c r="C13" s="14">
        <v>11</v>
      </c>
      <c r="D13" s="94">
        <v>37</v>
      </c>
    </row>
    <row r="14" spans="1:4" ht="16.5" customHeight="1">
      <c r="A14" s="294" t="s">
        <v>114</v>
      </c>
      <c r="B14" s="294"/>
      <c r="C14" s="14">
        <v>12</v>
      </c>
      <c r="D14" s="94">
        <v>68</v>
      </c>
    </row>
    <row r="15" spans="1:4" ht="16.5" customHeight="1">
      <c r="A15" s="294" t="s">
        <v>118</v>
      </c>
      <c r="B15" s="294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/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&amp;L1C28D3BD&amp;CФорма № 1-мзс, Підрозділ: Дергачівський районний суд Харківської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2017-07-07T05:12:18Z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1-мзс_00619_2.2017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222F1332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