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ність 2022\Звіти на сайт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G46" i="15"/>
  <c r="H16" i="15"/>
  <c r="I16" i="15"/>
  <c r="J16" i="15"/>
  <c r="D4" i="22"/>
  <c r="K16" i="15"/>
  <c r="K4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H46" i="15"/>
  <c r="D9" i="22"/>
  <c r="K45" i="15"/>
  <c r="J45" i="15"/>
  <c r="D7" i="22"/>
  <c r="I45" i="15"/>
  <c r="I46" i="15"/>
  <c r="H45" i="15"/>
  <c r="G45" i="15"/>
  <c r="F45" i="15"/>
  <c r="F46" i="15"/>
  <c r="L45" i="15"/>
  <c r="E45" i="15"/>
  <c r="E46" i="15"/>
  <c r="D10" i="22"/>
  <c r="D8" i="22"/>
  <c r="L46" i="15"/>
  <c r="J46" i="15"/>
  <c r="D3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<sst xmlns="http://schemas.openxmlformats.org/spreadsheetml/2006/main" count="295" uniqueCount="221">
  <si>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</si>
  <si>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</si>
  <si>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</si>
  <si>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</si>
  <si>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</si>
  <si>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</si>
  <si>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</si>
  <si>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</si>
  <si>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</si>
  <si>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</si>
  <si>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</si>
  <si>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</si>
  <si>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</si>
  <si>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</si>
  <si>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</si>
  <si>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</si>
  <si>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</si>
  <si>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</si>
  <si>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</si>
  <si>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</si>
  <si>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</si>
  <si>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</si>
  <si>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</si>
  <si>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</si>
  <si>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</si>
  <si>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</si>
  <si>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</si>
  <si>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</si>
  <si>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</si>
  <si>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</si>
  <si>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</si>
  <si>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</si>
  <si>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</si>
  <si>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</si>
  <si>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</si>
  <si>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</si>
  <si>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</si>
  <si>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</si>
  <si>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</si>
  <si>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</si>
  <si>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</si>
  <si>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</si>
  <si>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</si>
  <si>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</si>
  <si>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</si>
  <si>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</si>
  <si>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</si>
  <si>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</si>
  <si>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</si>
  <si>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</si>
  <si>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</si>
  <si>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</si>
  <si>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</si>
  <si>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</si>
  <si>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</si>
  <si>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</si>
  <si>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</si>
  <si>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</si>
  <si>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</si>
  <si>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</si>
  <si>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</si>
  <si>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</si>
  <si>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</si>
  <si>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</si>
  <si>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</si>
  <si>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</si>
  <si>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</si>
  <si>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</si>
  <si>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</si>
  <si>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</si>
  <si>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</si>
  <si>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</si>
  <si>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</si>
  <si>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</si>
  <si>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</si>
  <si>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</si>
  <si>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</si>
  <si>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</si>
  <si>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</si>
  <si>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</si>
  <si>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</si>
  <si>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</si>
  <si>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</si>
  <si>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</si>
  <si>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</si>
  <si>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</si>
  <si>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</si>
  <si>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</si>
  <si>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</si>
  <si>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</si>
  <si>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</si>
  <si>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</si>
  <si>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</si>
  <si>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</si>
  <si>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</si>
  <si>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</si>
  <si>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</si>
  <si>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</si>
  <si>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</si>
  <si>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</si>
  <si>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</si>
  <si>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</si>
  <si>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</si>
  <si>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</si>
  <si>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</si>
  <si>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</si>
  <si>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</si>
  <si>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</si>
  <si>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</si>
  <si>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</si>
  <si>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</si>
  <si>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</si>
  <si>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</si>
  <si>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</si>
  <si>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</si>
  <si>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</si>
  <si>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</si>
  <si>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</si>
  <si>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</si>
  <si>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</si>
  <si>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</si>
  <si>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</si>
  <si>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</si>
  <si>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</si>
  <si>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</si>
  <si>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</si>
  <si>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</si>
  <si>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</si>
  <si>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</si>
  <si>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</si>
  <si>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</si>
  <si>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</si>
  <si>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</si>
  <si>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</si>
  <si>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</si>
  <si>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</si>
  <si>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</si>
  <si>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</si>
  <si>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</si>
  <si>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</si>
  <si>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</si>
  <si>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</si>
  <si>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</si>
  <si>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</si>
  <si>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</si>
  <si>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</si>
  <si>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</si>
  <si>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</si>
  <si>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</si>
  <si>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</si>
  <si>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</si>
  <si>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</si>
  <si>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</si>
  <si>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</si>
  <si>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</si>
  <si>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</si>
  <si>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</si>
  <si>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</si>
  <si>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</si>
  <si>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</si>
  <si>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</si>
  <si>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</si>
  <si>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</si>
  <si>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</si>
  <si>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</si>
  <si>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</si>
  <si>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</si>
  <si>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</si>
  <si>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</si>
  <si>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</si>
  <si>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</si>
  <si>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</si>
  <si>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</si>
  <si>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</si>
  <si>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</si>
  <si>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</si>
  <si>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</si>
  <si>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</si>
  <si>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</si>
  <si>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</si>
  <si>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</si>
  <si>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</si>
  <si>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</si>
  <si>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</si>
  <si>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</si>
  <si>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</si>
  <si>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</si>
  <si>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</si>
  <si>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</si>
  <si>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</si>
  <si>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</si>
  <si>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</si>
  <si>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</si>
  <si>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</si>
  <si>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</si>
  <si>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</si>
  <si>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</si>
  <si>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</si>
  <si>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</si>
  <si>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</si>
  <si>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</si>
  <si>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</si>
  <si>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</si>
  <si>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</si>
  <si>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</si>
  <si>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</si>
  <si>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</si>
  <si>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</si>
  <si>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</si>
  <si>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</si>
  <si>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</si>
  <si>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</si>
  <si>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</si>
  <si>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</si>
  <si>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</si>
  <si>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</si>
  <si>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О.М. Жорняк</t>
  </si>
  <si>
    <t>Н.О. Рудич</t>
  </si>
  <si>
    <t>(057 63)2-00-17</t>
  </si>
  <si>
    <t>inbox@dr.hr.court.gov.ua</t>
  </si>
  <si>
    <t>4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</si>
</sst>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&amp;C&amp;L937E1B01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40</v>
      </c>
      <c r="F6" s="103">
        <v>28</v>
      </c>
      <c r="G6" s="103"/>
      <c r="H6" s="103">
        <v>27</v>
      </c>
      <c r="I6" s="121" t="s">
        <v>210</v>
      </c>
      <c r="J6" s="103">
        <v>13</v>
      </c>
      <c r="K6" s="84">
        <v>1</v>
      </c>
      <c r="L6" s="91">
        <f t="shared" ref="L6:L46" si="0">E6-F6</f>
        <v>12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227</v>
      </c>
      <c r="F7" s="103">
        <v>225</v>
      </c>
      <c r="G7" s="103">
        <v>1</v>
      </c>
      <c r="H7" s="103">
        <v>226</v>
      </c>
      <c r="I7" s="103">
        <v>173</v>
      </c>
      <c r="J7" s="103">
        <v>1</v>
      </c>
      <c r="K7" s="84"/>
      <c r="L7" s="91">
        <f t="shared" si="0"/>
        <v>2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37</v>
      </c>
      <c r="F9" s="103">
        <v>35</v>
      </c>
      <c r="G9" s="103"/>
      <c r="H9" s="85">
        <v>37</v>
      </c>
      <c r="I9" s="103">
        <v>32</v>
      </c>
      <c r="J9" s="103"/>
      <c r="K9" s="84"/>
      <c r="L9" s="91">
        <f t="shared" si="0"/>
        <v>2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2</v>
      </c>
      <c r="F13" s="103"/>
      <c r="G13" s="103"/>
      <c r="H13" s="103">
        <v>1</v>
      </c>
      <c r="I13" s="103"/>
      <c r="J13" s="103">
        <v>1</v>
      </c>
      <c r="K13" s="84"/>
      <c r="L13" s="91">
        <f t="shared" si="0"/>
        <v>2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309</v>
      </c>
      <c r="F16" s="84">
        <f t="shared" si="1"/>
        <v>291</v>
      </c>
      <c r="G16" s="84">
        <f t="shared" si="1"/>
        <v>1</v>
      </c>
      <c r="H16" s="84">
        <f t="shared" si="1"/>
        <v>294</v>
      </c>
      <c r="I16" s="84">
        <f t="shared" si="1"/>
        <v>206</v>
      </c>
      <c r="J16" s="84">
        <f t="shared" si="1"/>
        <v>15</v>
      </c>
      <c r="K16" s="84">
        <f t="shared" si="1"/>
        <v>1</v>
      </c>
      <c r="L16" s="91">
        <f t="shared" si="0"/>
        <v>18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4</v>
      </c>
      <c r="F17" s="84">
        <v>4</v>
      </c>
      <c r="G17" s="84"/>
      <c r="H17" s="84">
        <v>4</v>
      </c>
      <c r="I17" s="84">
        <v>3</v>
      </c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10</v>
      </c>
      <c r="F18" s="84">
        <v>5</v>
      </c>
      <c r="G18" s="84"/>
      <c r="H18" s="84">
        <v>10</v>
      </c>
      <c r="I18" s="84">
        <v>7</v>
      </c>
      <c r="J18" s="84"/>
      <c r="K18" s="84"/>
      <c r="L18" s="91">
        <f t="shared" si="0"/>
        <v>5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11</v>
      </c>
      <c r="F25" s="94">
        <v>6</v>
      </c>
      <c r="G25" s="94"/>
      <c r="H25" s="94">
        <v>11</v>
      </c>
      <c r="I25" s="94">
        <v>7</v>
      </c>
      <c r="J25" s="94"/>
      <c r="K25" s="94"/>
      <c r="L25" s="91">
        <f t="shared" si="0"/>
        <v>5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126</v>
      </c>
      <c r="F26" s="84">
        <v>88</v>
      </c>
      <c r="G26" s="84"/>
      <c r="H26" s="84">
        <v>125</v>
      </c>
      <c r="I26" s="84">
        <v>82</v>
      </c>
      <c r="J26" s="84">
        <v>1</v>
      </c>
      <c r="K26" s="84"/>
      <c r="L26" s="91">
        <f t="shared" si="0"/>
        <v>38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103</v>
      </c>
      <c r="F28" s="84">
        <v>89</v>
      </c>
      <c r="G28" s="84"/>
      <c r="H28" s="84">
        <v>88</v>
      </c>
      <c r="I28" s="84">
        <v>61</v>
      </c>
      <c r="J28" s="84">
        <v>15</v>
      </c>
      <c r="K28" s="84"/>
      <c r="L28" s="91">
        <f t="shared" si="0"/>
        <v>14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179</v>
      </c>
      <c r="F29" s="84">
        <v>62</v>
      </c>
      <c r="G29" s="84">
        <v>1</v>
      </c>
      <c r="H29" s="84">
        <v>153</v>
      </c>
      <c r="I29" s="84">
        <v>116</v>
      </c>
      <c r="J29" s="84">
        <v>26</v>
      </c>
      <c r="K29" s="84">
        <v>1</v>
      </c>
      <c r="L29" s="91">
        <f t="shared" si="0"/>
        <v>117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16</v>
      </c>
      <c r="F30" s="84">
        <v>16</v>
      </c>
      <c r="G30" s="84"/>
      <c r="H30" s="84">
        <v>16</v>
      </c>
      <c r="I30" s="84">
        <v>11</v>
      </c>
      <c r="J30" s="84"/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14</v>
      </c>
      <c r="F31" s="84">
        <v>11</v>
      </c>
      <c r="G31" s="84"/>
      <c r="H31" s="84">
        <v>10</v>
      </c>
      <c r="I31" s="84">
        <v>10</v>
      </c>
      <c r="J31" s="84">
        <v>4</v>
      </c>
      <c r="K31" s="84"/>
      <c r="L31" s="91">
        <f t="shared" si="0"/>
        <v>3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7</v>
      </c>
      <c r="F32" s="84">
        <v>6</v>
      </c>
      <c r="G32" s="84"/>
      <c r="H32" s="84">
        <v>7</v>
      </c>
      <c r="I32" s="84">
        <v>3</v>
      </c>
      <c r="J32" s="84"/>
      <c r="K32" s="84"/>
      <c r="L32" s="91">
        <f t="shared" si="0"/>
        <v>1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6</v>
      </c>
      <c r="F36" s="84">
        <v>3</v>
      </c>
      <c r="G36" s="84"/>
      <c r="H36" s="84">
        <v>6</v>
      </c>
      <c r="I36" s="84">
        <v>3</v>
      </c>
      <c r="J36" s="84"/>
      <c r="K36" s="84"/>
      <c r="L36" s="91">
        <f t="shared" si="0"/>
        <v>3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8</v>
      </c>
      <c r="F37" s="84">
        <v>7</v>
      </c>
      <c r="G37" s="84"/>
      <c r="H37" s="84">
        <v>8</v>
      </c>
      <c r="I37" s="84">
        <v>5</v>
      </c>
      <c r="J37" s="84"/>
      <c r="K37" s="84"/>
      <c r="L37" s="91">
        <f t="shared" si="0"/>
        <v>1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389</v>
      </c>
      <c r="F40" s="94">
        <v>221</v>
      </c>
      <c r="G40" s="94">
        <v>1</v>
      </c>
      <c r="H40" s="94">
        <v>343</v>
      </c>
      <c r="I40" s="94">
        <v>220</v>
      </c>
      <c r="J40" s="94">
        <v>46</v>
      </c>
      <c r="K40" s="94">
        <v>1</v>
      </c>
      <c r="L40" s="91">
        <f t="shared" si="0"/>
        <v>168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427</v>
      </c>
      <c r="F41" s="84">
        <v>418</v>
      </c>
      <c r="G41" s="84"/>
      <c r="H41" s="84">
        <v>416</v>
      </c>
      <c r="I41" s="121" t="s">
        <v>210</v>
      </c>
      <c r="J41" s="84">
        <v>11</v>
      </c>
      <c r="K41" s="84"/>
      <c r="L41" s="91">
        <f t="shared" si="0"/>
        <v>9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1</v>
      </c>
      <c r="F42" s="84"/>
      <c r="G42" s="84"/>
      <c r="H42" s="84">
        <v>1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427</v>
      </c>
      <c r="F45" s="84">
        <f t="shared" ref="F45:K45" si="2">F41+F43+F44</f>
        <v>418</v>
      </c>
      <c r="G45" s="84">
        <f t="shared" si="2"/>
        <v>0</v>
      </c>
      <c r="H45" s="84">
        <f t="shared" si="2"/>
        <v>416</v>
      </c>
      <c r="I45" s="84">
        <f>I43+I44</f>
        <v>0</v>
      </c>
      <c r="J45" s="84">
        <f t="shared" si="2"/>
        <v>11</v>
      </c>
      <c r="K45" s="84">
        <f t="shared" si="2"/>
        <v>0</v>
      </c>
      <c r="L45" s="91">
        <f t="shared" si="0"/>
        <v>9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1136</v>
      </c>
      <c r="F46" s="84">
        <f t="shared" si="3"/>
        <v>936</v>
      </c>
      <c r="G46" s="84">
        <f t="shared" si="3"/>
        <v>2</v>
      </c>
      <c r="H46" s="84">
        <f t="shared" si="3"/>
        <v>1064</v>
      </c>
      <c r="I46" s="84">
        <f t="shared" si="3"/>
        <v>433</v>
      </c>
      <c r="J46" s="84">
        <f t="shared" si="3"/>
        <v>72</v>
      </c>
      <c r="K46" s="84">
        <f t="shared" si="3"/>
        <v>2</v>
      </c>
      <c r="L46" s="91">
        <f t="shared" si="0"/>
        <v>200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&amp;R2&amp;C&amp;R2&amp;L937E1B01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13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5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3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4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/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&amp;R3&amp;C&amp;R3&amp;L937E1B01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28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22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35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157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7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3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11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75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65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59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197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192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3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3510065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1822588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/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11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15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10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1004</v>
      </c>
      <c r="F58" s="109">
        <f>F59+F62+F63+F64</f>
        <v>52</v>
      </c>
      <c r="G58" s="109">
        <f>G59+G62+G63+G64</f>
        <v>8</v>
      </c>
      <c r="H58" s="109">
        <f>H59+H62+H63+H64</f>
        <v>0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286</v>
      </c>
      <c r="F59" s="94">
        <v>5</v>
      </c>
      <c r="G59" s="94">
        <v>3</v>
      </c>
      <c r="H59" s="94"/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20</v>
      </c>
      <c r="F60" s="86">
        <v>4</v>
      </c>
      <c r="G60" s="86">
        <v>3</v>
      </c>
      <c r="H60" s="86"/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226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10</v>
      </c>
      <c r="F62" s="84">
        <v>1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292</v>
      </c>
      <c r="F63" s="84">
        <v>46</v>
      </c>
      <c r="G63" s="84">
        <v>5</v>
      </c>
      <c r="H63" s="84"/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416</v>
      </c>
      <c r="F64" s="84"/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807</v>
      </c>
      <c r="G68" s="115">
        <v>8422797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454</v>
      </c>
      <c r="G69" s="117">
        <v>7702470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353</v>
      </c>
      <c r="G70" s="117">
        <v>720327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234</v>
      </c>
      <c r="G71" s="115">
        <v>123713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&amp;R4&amp;C&amp;R4&amp;L937E1B01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2.7777777777777777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6.666666666666667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2.1739130434782608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113.67521367521367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152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162.28571428571428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24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14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119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2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55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52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7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&amp;R5&amp;C&amp;R5&amp;L937E1B01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2023-01-25T08:27:59Z</cp:lastPrinted>
  <dcterms:created xsi:type="dcterms:W3CDTF">2004-04-20T14:33:35Z</dcterms:created>
  <dcterms:modified xsi:type="dcterms:W3CDTF">2023-01-25T08:28:55Z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937E1B01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