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<sst xmlns="http://schemas.openxmlformats.org/spreadsheetml/2006/main" count="277" uniqueCount="209">
  <si>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</si>
  <si>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</si>
  <si>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</si>
  <si>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</si>
  <si>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</si>
  <si>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</si>
  <si>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</si>
  <si>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</si>
  <si>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</si>
  <si>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</si>
  <si>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</si>
  <si>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</si>
  <si>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</si>
  <si>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</si>
  <si>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</si>
  <si>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</si>
  <si>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</si>
  <si>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</si>
  <si>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</si>
  <si>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</si>
  <si>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</si>
  <si>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</si>
  <si>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</si>
  <si>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</si>
  <si>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</si>
  <si>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</si>
  <si>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</si>
  <si>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</si>
  <si>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</si>
  <si>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</si>
  <si>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</si>
  <si>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</si>
  <si>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</si>
  <si>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</si>
  <si>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</si>
  <si>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</si>
  <si>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</si>
  <si>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</si>
  <si>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</si>
  <si>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</si>
  <si>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</si>
  <si>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</si>
  <si>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</si>
  <si>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</si>
  <si>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</si>
  <si>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</si>
  <si>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</si>
  <si>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</si>
  <si>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</si>
  <si>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</si>
  <si>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</si>
  <si>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</si>
  <si>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</si>
  <si>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</si>
  <si>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</si>
  <si>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</si>
  <si>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</si>
  <si>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</si>
  <si>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</si>
  <si>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</si>
  <si>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</si>
  <si>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</si>
  <si>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</si>
  <si>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</si>
  <si>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</si>
  <si>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</si>
  <si>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</si>
  <si>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</si>
  <si>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</si>
  <si>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</si>
  <si>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</si>
  <si>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</si>
  <si>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</si>
  <si>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</si>
  <si>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</si>
  <si>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</si>
  <si>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</si>
  <si>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</si>
  <si>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</si>
  <si>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</si>
  <si>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</si>
  <si>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</si>
  <si>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</si>
  <si>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</si>
  <si>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</si>
  <si>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</si>
  <si>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</si>
  <si>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</si>
  <si>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</si>
  <si>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</si>
  <si>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</si>
  <si>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</si>
  <si>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</si>
  <si>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</si>
  <si>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</si>
  <si>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</si>
  <si>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</si>
  <si>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</si>
  <si>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</si>
  <si>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</si>
  <si>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</si>
  <si>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</si>
  <si>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</si>
  <si>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</si>
  <si>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</si>
  <si>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</si>
  <si>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</si>
  <si>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</si>
  <si>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</si>
  <si>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</si>
  <si>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</si>
  <si>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</si>
  <si>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</si>
  <si>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</si>
  <si>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</si>
  <si>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</si>
  <si>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</si>
  <si>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</si>
  <si>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</si>
  <si>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</si>
  <si>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</si>
  <si>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</si>
  <si>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</si>
  <si>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</si>
  <si>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</si>
  <si>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</si>
  <si>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</si>
  <si>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</si>
  <si>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</si>
  <si>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</si>
  <si>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</si>
  <si>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</si>
  <si>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</si>
  <si>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</si>
  <si>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</si>
  <si>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</si>
  <si>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</si>
  <si>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</si>
  <si>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</si>
  <si>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</si>
  <si>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</si>
  <si>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</si>
  <si>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</si>
  <si>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</si>
  <si>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</si>
  <si>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</si>
  <si>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</si>
  <si>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</si>
  <si>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</si>
  <si>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</si>
  <si>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</si>
  <si>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</si>
  <si>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</si>
  <si>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</si>
  <si>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</si>
  <si>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</si>
  <si>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</si>
  <si>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</si>
  <si>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</si>
  <si>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</si>
  <si>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</si>
  <si>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</si>
  <si>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</si>
  <si>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</si>
  <si>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</si>
  <si>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</si>
  <si>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</si>
  <si>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</si>
  <si>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</si>
  <si>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</si>
  <si>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</si>
  <si>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</si>
  <si>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</si>
  <si>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</si>
  <si>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</si>
  <si>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</si>
  <si>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</si>
  <si>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</si>
  <si>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</si>
  <si>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</si>
  <si>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</si>
  <si>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</si>
  <si>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</si>
  <si>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</si>
  <si>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</si>
  <si>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</si>
  <si>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</si>
  <si>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</si>
  <si>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</si>
  <si>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</si>
  <si>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</si>
  <si>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</si>
  <si>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</si>
  <si>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</si>
  <si>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</si>
  <si>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</si>
  <si>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</si>
  <si>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</si>
  <si>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</si>
  <si>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</si>
  <si>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</si>
  <si>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</si>
  <si>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Дергачівський районний суд Харківської області</t>
  </si>
  <si>
    <t>62300.м. Дергачі.вул. Першого Травня 63</t>
  </si>
  <si>
    <t>Доручення судів України / іноземних судів</t>
  </si>
  <si>
    <t xml:space="preserve">Розглянуто справ судом присяжних </t>
  </si>
  <si>
    <t/>
  </si>
  <si>
    <t>О.О. Попова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</si>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</sst>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&amp;LAFB9306C&amp;C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282</v>
      </c>
      <c r="F6" s="90">
        <v>128</v>
      </c>
      <c r="G6" s="90">
        <v>12</v>
      </c>
      <c r="H6" s="90">
        <v>122</v>
      </c>
      <c r="I6" s="90" t="s">
        <v>172</v>
      </c>
      <c r="J6" s="90">
        <v>160</v>
      </c>
      <c r="K6" s="91">
        <v>49</v>
      </c>
      <c r="L6" s="101">
        <f>E6-F6</f>
        <v>154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636</v>
      </c>
      <c r="F7" s="90">
        <v>636</v>
      </c>
      <c r="G7" s="90">
        <v>5</v>
      </c>
      <c r="H7" s="90">
        <v>626</v>
      </c>
      <c r="I7" s="90">
        <v>504</v>
      </c>
      <c r="J7" s="90">
        <v>10</v>
      </c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96</v>
      </c>
      <c r="F9" s="90">
        <v>94</v>
      </c>
      <c r="G9" s="90"/>
      <c r="H9" s="90">
        <v>91</v>
      </c>
      <c r="I9" s="90">
        <v>70</v>
      </c>
      <c r="J9" s="90">
        <v>5</v>
      </c>
      <c r="K9" s="91"/>
      <c r="L9" s="101">
        <f>E9-F9</f>
        <v>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>
        <v>1</v>
      </c>
      <c r="G10" s="90">
        <v>1</v>
      </c>
      <c r="H10" s="90">
        <v>1</v>
      </c>
      <c r="I10" s="90">
        <v>1</v>
      </c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9</v>
      </c>
      <c r="F12" s="90">
        <v>9</v>
      </c>
      <c r="G12" s="90"/>
      <c r="H12" s="90">
        <v>9</v>
      </c>
      <c r="I12" s="90">
        <v>7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20</v>
      </c>
      <c r="F13" s="90"/>
      <c r="G13" s="90"/>
      <c r="H13" s="90">
        <v>8</v>
      </c>
      <c r="I13" s="90"/>
      <c r="J13" s="90">
        <v>12</v>
      </c>
      <c r="K13" s="91">
        <v>2</v>
      </c>
      <c r="L13" s="101">
        <f>E13-F13</f>
        <v>20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</v>
      </c>
      <c r="F14" s="90">
        <v>1</v>
      </c>
      <c r="G14" s="90"/>
      <c r="H14" s="90"/>
      <c r="I14" s="90"/>
      <c r="J14" s="90">
        <v>1</v>
      </c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1045</v>
      </c>
      <c r="F15" s="104">
        <f>SUM(F6:F14)</f>
        <v>869</v>
      </c>
      <c r="G15" s="104">
        <f>SUM(G6:G14)</f>
        <v>18</v>
      </c>
      <c r="H15" s="104">
        <f>SUM(H6:H14)</f>
        <v>857</v>
      </c>
      <c r="I15" s="104">
        <f>SUM(I6:I14)</f>
        <v>582</v>
      </c>
      <c r="J15" s="104">
        <f>SUM(J6:J14)</f>
        <v>188</v>
      </c>
      <c r="K15" s="104">
        <f>SUM(K6:K14)</f>
        <v>51</v>
      </c>
      <c r="L15" s="101">
        <f>E15-F15</f>
        <v>176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28</v>
      </c>
      <c r="F16" s="92">
        <v>26</v>
      </c>
      <c r="G16" s="92"/>
      <c r="H16" s="92">
        <v>25</v>
      </c>
      <c r="I16" s="92">
        <v>18</v>
      </c>
      <c r="J16" s="92">
        <v>3</v>
      </c>
      <c r="K16" s="91"/>
      <c r="L16" s="101">
        <f>E16-F16</f>
        <v>2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23</v>
      </c>
      <c r="F17" s="92">
        <v>18</v>
      </c>
      <c r="G17" s="92">
        <v>1</v>
      </c>
      <c r="H17" s="92">
        <v>15</v>
      </c>
      <c r="I17" s="92">
        <v>13</v>
      </c>
      <c r="J17" s="92">
        <v>8</v>
      </c>
      <c r="K17" s="91"/>
      <c r="L17" s="101">
        <f>E17-F17</f>
        <v>5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33</v>
      </c>
      <c r="F24" s="91">
        <v>27</v>
      </c>
      <c r="G24" s="91">
        <v>1</v>
      </c>
      <c r="H24" s="91">
        <v>22</v>
      </c>
      <c r="I24" s="91">
        <v>13</v>
      </c>
      <c r="J24" s="91">
        <v>11</v>
      </c>
      <c r="K24" s="91"/>
      <c r="L24" s="101">
        <f>E24-F24</f>
        <v>6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339</v>
      </c>
      <c r="F25" s="91">
        <v>311</v>
      </c>
      <c r="G25" s="91"/>
      <c r="H25" s="91">
        <v>294</v>
      </c>
      <c r="I25" s="91">
        <v>184</v>
      </c>
      <c r="J25" s="91">
        <v>45</v>
      </c>
      <c r="K25" s="91"/>
      <c r="L25" s="101">
        <f>E25-F25</f>
        <v>28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4</v>
      </c>
      <c r="F26" s="91">
        <v>4</v>
      </c>
      <c r="G26" s="91"/>
      <c r="H26" s="91">
        <v>4</v>
      </c>
      <c r="I26" s="91">
        <v>2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572</v>
      </c>
      <c r="F27" s="91">
        <v>510</v>
      </c>
      <c r="G27" s="91">
        <v>1</v>
      </c>
      <c r="H27" s="91">
        <v>524</v>
      </c>
      <c r="I27" s="91">
        <v>464</v>
      </c>
      <c r="J27" s="91">
        <v>48</v>
      </c>
      <c r="K27" s="91"/>
      <c r="L27" s="101">
        <f>E27-F27</f>
        <v>62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797</v>
      </c>
      <c r="F28" s="91">
        <v>474</v>
      </c>
      <c r="G28" s="91">
        <v>9</v>
      </c>
      <c r="H28" s="91">
        <v>503</v>
      </c>
      <c r="I28" s="91">
        <v>400</v>
      </c>
      <c r="J28" s="91">
        <v>294</v>
      </c>
      <c r="K28" s="91">
        <v>32</v>
      </c>
      <c r="L28" s="101">
        <f>E28-F28</f>
        <v>323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41</v>
      </c>
      <c r="F29" s="91">
        <v>41</v>
      </c>
      <c r="G29" s="91"/>
      <c r="H29" s="91">
        <v>41</v>
      </c>
      <c r="I29" s="91">
        <v>40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45</v>
      </c>
      <c r="F30" s="91">
        <v>40</v>
      </c>
      <c r="G30" s="91"/>
      <c r="H30" s="91">
        <v>37</v>
      </c>
      <c r="I30" s="91">
        <v>32</v>
      </c>
      <c r="J30" s="91">
        <v>8</v>
      </c>
      <c r="K30" s="91"/>
      <c r="L30" s="101">
        <f>E30-F30</f>
        <v>5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18</v>
      </c>
      <c r="F31" s="91">
        <v>17</v>
      </c>
      <c r="G31" s="91"/>
      <c r="H31" s="91">
        <v>15</v>
      </c>
      <c r="I31" s="91">
        <v>7</v>
      </c>
      <c r="J31" s="91">
        <v>3</v>
      </c>
      <c r="K31" s="91"/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/>
      <c r="G32" s="91"/>
      <c r="H32" s="91"/>
      <c r="I32" s="91"/>
      <c r="J32" s="91">
        <v>1</v>
      </c>
      <c r="K32" s="91"/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1</v>
      </c>
      <c r="F33" s="91"/>
      <c r="G33" s="91"/>
      <c r="H33" s="91">
        <v>1</v>
      </c>
      <c r="I33" s="91"/>
      <c r="J33" s="91"/>
      <c r="K33" s="91"/>
      <c r="L33" s="101">
        <f>E33-F33</f>
        <v>1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3</v>
      </c>
      <c r="F34" s="91">
        <v>3</v>
      </c>
      <c r="G34" s="91"/>
      <c r="H34" s="91">
        <v>3</v>
      </c>
      <c r="I34" s="91">
        <v>1</v>
      </c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27</v>
      </c>
      <c r="F35" s="91">
        <v>26</v>
      </c>
      <c r="G35" s="91">
        <v>1</v>
      </c>
      <c r="H35" s="91">
        <v>22</v>
      </c>
      <c r="I35" s="91">
        <v>8</v>
      </c>
      <c r="J35" s="91">
        <v>5</v>
      </c>
      <c r="K35" s="91"/>
      <c r="L35" s="101">
        <f>E35-F35</f>
        <v>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66</v>
      </c>
      <c r="F36" s="91">
        <v>60</v>
      </c>
      <c r="G36" s="91">
        <v>1</v>
      </c>
      <c r="H36" s="91">
        <v>56</v>
      </c>
      <c r="I36" s="91">
        <v>31</v>
      </c>
      <c r="J36" s="91">
        <v>10</v>
      </c>
      <c r="K36" s="91"/>
      <c r="L36" s="101">
        <f>E36-F36</f>
        <v>6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2</v>
      </c>
      <c r="F38" s="91">
        <v>2</v>
      </c>
      <c r="G38" s="91"/>
      <c r="H38" s="91">
        <v>2</v>
      </c>
      <c r="I38" s="91">
        <v>1</v>
      </c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1412</v>
      </c>
      <c r="F40" s="91">
        <v>1038</v>
      </c>
      <c r="G40" s="91">
        <v>11</v>
      </c>
      <c r="H40" s="91">
        <v>998</v>
      </c>
      <c r="I40" s="91">
        <v>666</v>
      </c>
      <c r="J40" s="91">
        <v>414</v>
      </c>
      <c r="K40" s="91">
        <v>32</v>
      </c>
      <c r="L40" s="101">
        <f>E40-F40</f>
        <v>374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1863</v>
      </c>
      <c r="F41" s="91">
        <v>1843</v>
      </c>
      <c r="G41" s="91"/>
      <c r="H41" s="91">
        <v>1812</v>
      </c>
      <c r="I41" s="91" t="s">
        <v>172</v>
      </c>
      <c r="J41" s="91">
        <v>51</v>
      </c>
      <c r="K41" s="91"/>
      <c r="L41" s="101">
        <f>E41-F41</f>
        <v>20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</v>
      </c>
      <c r="F42" s="91">
        <v>2</v>
      </c>
      <c r="G42" s="91"/>
      <c r="H42" s="91">
        <v>1</v>
      </c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</v>
      </c>
      <c r="F43" s="91">
        <v>1</v>
      </c>
      <c r="G43" s="91"/>
      <c r="H43" s="91">
        <v>1</v>
      </c>
      <c r="I43" s="91">
        <v>1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1864</v>
      </c>
      <c r="F45" s="91">
        <f aca="true" t="shared" si="0" ref="F45:K45">F41+F43+F44</f>
        <v>1844</v>
      </c>
      <c r="G45" s="91">
        <f t="shared" si="0"/>
        <v>0</v>
      </c>
      <c r="H45" s="91">
        <f t="shared" si="0"/>
        <v>1813</v>
      </c>
      <c r="I45" s="91">
        <f>I43+I44</f>
        <v>1</v>
      </c>
      <c r="J45" s="91">
        <f t="shared" si="0"/>
        <v>51</v>
      </c>
      <c r="K45" s="91">
        <f t="shared" si="0"/>
        <v>0</v>
      </c>
      <c r="L45" s="101">
        <f>E45-F45</f>
        <v>20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4354</v>
      </c>
      <c r="F46" s="91">
        <f aca="true" t="shared" si="1" ref="F46:K46">F15+F24+F40+F45</f>
        <v>3778</v>
      </c>
      <c r="G46" s="91">
        <f t="shared" si="1"/>
        <v>30</v>
      </c>
      <c r="H46" s="91">
        <f t="shared" si="1"/>
        <v>3690</v>
      </c>
      <c r="I46" s="91">
        <f t="shared" si="1"/>
        <v>1262</v>
      </c>
      <c r="J46" s="91">
        <f t="shared" si="1"/>
        <v>664</v>
      </c>
      <c r="K46" s="91">
        <f t="shared" si="1"/>
        <v>83</v>
      </c>
      <c r="L46" s="101">
        <f>E46-F46</f>
        <v>576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&amp;LAFB9306C&amp;CФорма № 1-мзс, Підрозділ: Дергачівський районний суд Харківської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46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42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126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6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19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28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5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7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18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51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4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15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5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169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10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8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9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6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1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3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88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27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27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20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7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&amp;LAFB9306C&amp;CФорма № 1-мзс, Підрозділ: Дергачівський районний суд Харківської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130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92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9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25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12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4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188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17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3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7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6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197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766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646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38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40757171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8962037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7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66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20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10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9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799</v>
      </c>
      <c r="F55" s="96">
        <v>35</v>
      </c>
      <c r="G55" s="96">
        <v>9</v>
      </c>
      <c r="H55" s="96">
        <v>5</v>
      </c>
      <c r="I55" s="96">
        <v>9</v>
      </c>
    </row>
    <row r="56" spans="1:9" ht="13.5" customHeight="1">
      <c r="A56" s="272" t="s">
        <v>31</v>
      </c>
      <c r="B56" s="272"/>
      <c r="C56" s="272"/>
      <c r="D56" s="272"/>
      <c r="E56" s="96">
        <v>21</v>
      </c>
      <c r="F56" s="96">
        <v>1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799</v>
      </c>
      <c r="F57" s="96">
        <v>184</v>
      </c>
      <c r="G57" s="96">
        <v>13</v>
      </c>
      <c r="H57" s="96">
        <v>2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1811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797</v>
      </c>
      <c r="G62" s="118">
        <v>8881341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406</v>
      </c>
      <c r="G63" s="119">
        <v>8292713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391</v>
      </c>
      <c r="G64" s="119">
        <v>588628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277</v>
      </c>
      <c r="G65" s="120">
        <v>150926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&amp;LAFB9306C&amp;CФорма № 1-мзс, Підрозділ: Дергачівський районний суд Харківської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12.5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27.127659574468087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7.729468599033816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97.67072525145579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410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483.77777777777777</v>
      </c>
    </row>
    <row r="11" spans="1:4" ht="16.5" customHeight="1">
      <c r="A11" s="226" t="s">
        <v>63</v>
      </c>
      <c r="B11" s="228"/>
      <c r="C11" s="14">
        <v>9</v>
      </c>
      <c r="D11" s="94">
        <v>34</v>
      </c>
    </row>
    <row r="12" spans="1:4" ht="16.5" customHeight="1">
      <c r="A12" s="318" t="s">
        <v>106</v>
      </c>
      <c r="B12" s="318"/>
      <c r="C12" s="14">
        <v>10</v>
      </c>
      <c r="D12" s="94">
        <v>57</v>
      </c>
    </row>
    <row r="13" spans="1:4" ht="16.5" customHeight="1">
      <c r="A13" s="318" t="s">
        <v>31</v>
      </c>
      <c r="B13" s="318"/>
      <c r="C13" s="14">
        <v>11</v>
      </c>
      <c r="D13" s="94">
        <v>43</v>
      </c>
    </row>
    <row r="14" spans="1:4" ht="16.5" customHeight="1">
      <c r="A14" s="318" t="s">
        <v>107</v>
      </c>
      <c r="B14" s="318"/>
      <c r="C14" s="14">
        <v>12</v>
      </c>
      <c r="D14" s="94">
        <v>66</v>
      </c>
    </row>
    <row r="15" spans="1:4" ht="16.5" customHeight="1">
      <c r="A15" s="318" t="s">
        <v>111</v>
      </c>
      <c r="B15" s="318"/>
      <c r="C15" s="14">
        <v>13</v>
      </c>
      <c r="D15" s="94">
        <v>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&amp;LAFB9306C&amp;CФорма № 1-мзс, Підрозділ: Дергачівський районний суд Харківської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2020-07-10T11:56:00Z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1-мзс_00619_2.2020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AFB9306C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