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Звітність 2022\Звіти на сайт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62913" calcMode="manual" fullCalcOnLoad="1"/>
</workbook>
</file>

<file path=xl/calcChain.xml><?xml version="1.0" encoding="utf-8"?>
<calcChain xmlns="http://schemas.openxmlformats.org/spreadsheetml/2006/main">
  <c r="F5" i="7" l="1"/>
  <c r="G5" i="7"/>
  <c r="C6" i="3"/>
  <c r="C21" i="3"/>
  <c r="D21" i="3"/>
  <c r="D6" i="3"/>
  <c r="E21" i="3"/>
  <c r="E6" i="3"/>
  <c r="F21" i="3"/>
  <c r="F6" i="3"/>
  <c r="G21" i="3"/>
  <c r="G6" i="3"/>
  <c r="H21" i="3"/>
  <c r="H6" i="3"/>
  <c r="H56" i="3"/>
  <c r="I21" i="3"/>
  <c r="I6" i="3"/>
  <c r="J21" i="3"/>
  <c r="J6" i="3"/>
  <c r="K21" i="3"/>
  <c r="K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L39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C50" i="3"/>
  <c r="D50" i="3"/>
  <c r="E50" i="3"/>
  <c r="F50" i="3"/>
  <c r="G50" i="3"/>
  <c r="H50" i="3"/>
  <c r="I50" i="3"/>
  <c r="J50" i="3"/>
  <c r="K50" i="3"/>
  <c r="L50" i="3"/>
  <c r="K56" i="3"/>
  <c r="G56" i="3"/>
  <c r="J56" i="3"/>
  <c r="F56" i="3"/>
  <c r="C56" i="3"/>
  <c r="I56" i="3"/>
  <c r="E56" i="3"/>
  <c r="D56" i="3"/>
</calcChain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<sst xmlns="http://schemas.openxmlformats.org/spreadsheetml/2006/main" count="187" uniqueCount="159">
  <si>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</si>
  <si>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</si>
  <si>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</si>
  <si>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</si>
  <si>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</si>
  <si>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</si>
  <si>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</si>
  <si>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</si>
  <si>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</si>
  <si>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</si>
  <si>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</si>
  <si>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</si>
  <si>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</si>
  <si>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</si>
  <si>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</si>
  <si>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</si>
  <si>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</si>
  <si>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</si>
  <si>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</si>
  <si>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</si>
  <si>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</si>
  <si>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</si>
  <si>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</si>
  <si>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</si>
  <si>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</si>
  <si>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</si>
  <si>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</si>
  <si>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</si>
  <si>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</si>
  <si>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</si>
  <si>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</si>
  <si>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</si>
  <si>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</si>
  <si>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</si>
  <si>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</si>
  <si>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</si>
  <si>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</si>
  <si>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</si>
  <si>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</si>
  <si>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</si>
  <si>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</si>
  <si>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</si>
  <si>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</si>
  <si>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</si>
  <si>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</si>
  <si>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</si>
  <si>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</si>
  <si>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</si>
  <si>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</si>
  <si>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</si>
  <si>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</si>
  <si>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</si>
  <si>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</si>
  <si>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</si>
  <si>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</si>
  <si>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</si>
  <si>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</si>
  <si>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</si>
  <si>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</si>
  <si>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</si>
  <si>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</si>
  <si>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</si>
  <si>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</si>
  <si>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</si>
  <si>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</si>
  <si>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</si>
  <si>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</si>
  <si>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</si>
  <si>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</si>
  <si>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</si>
  <si>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</si>
  <si>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</si>
  <si>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</si>
  <si>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</si>
  <si>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</si>
  <si>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</si>
  <si>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</si>
  <si>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</si>
  <si>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</si>
  <si>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</si>
  <si>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</si>
  <si>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</si>
  <si>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</si>
  <si>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</si>
  <si>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</si>
  <si>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</si>
  <si>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</si>
  <si>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</si>
  <si>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</si>
  <si>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</si>
  <si>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</si>
  <si>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</si>
  <si>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</si>
  <si>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</si>
  <si>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</si>
  <si>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</si>
  <si>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</si>
  <si>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</si>
  <si>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</si>
  <si>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</si>
  <si>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</si>
  <si>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</si>
  <si>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</si>
  <si>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</si>
  <si>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</si>
  <si>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</si>
  <si>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</si>
  <si>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</si>
  <si>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</si>
  <si>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</si>
  <si>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</si>
  <si>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</si>
  <si>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</si>
  <si>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</si>
  <si>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</si>
  <si>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</si>
  <si>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</si>
  <si>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</si>
  <si>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</si>
  <si>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</si>
  <si>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</si>
  <si>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</si>
  <si>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</si>
  <si>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</si>
  <si>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</si>
  <si>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</si>
  <si>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</si>
  <si>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</si>
  <si>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</si>
  <si>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</si>
  <si>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</si>
  <si>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</si>
  <si>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</si>
  <si>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</si>
  <si>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</si>
  <si>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</si>
  <si>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</si>
  <si>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</si>
  <si>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</si>
  <si>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</si>
  <si>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</si>
  <si>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</si>
  <si>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</si>
  <si>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</si>
  <si>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</si>
  <si>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</si>
  <si>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</si>
  <si>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</si>
  <si>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</si>
  <si>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</si>
  <si>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</si>
  <si>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</si>
  <si>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</si>
  <si>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</si>
  <si>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О.М. Жорняк</t>
  </si>
  <si>
    <t>В.Д. Шаламова</t>
  </si>
  <si>
    <t>(057 63)2-00-17</t>
  </si>
  <si>
    <t>inbox@dr.hr.court.gov.ua</t>
  </si>
  <si>
    <t>4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</si>
</sst>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1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9" fillId="0" borderId="4" xfId="2" applyFont="1" applyBorder="1" applyAlignment="1">
      <alignment horizontal="center" vertical="center" wrapText="1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3" applyNumberFormat="1" applyFont="1" applyBorder="1" applyAlignment="1">
      <alignment horizontal="right" vertical="center" wrapText="1"/>
    </xf>
    <xf numFmtId="0" fontId="17" fillId="0" borderId="4" xfId="2" applyFont="1" applyBorder="1" applyAlignment="1">
      <alignment horizontal="center" vertical="center" wrapText="1"/>
    </xf>
    <xf numFmtId="0" fontId="20" fillId="0" borderId="0" xfId="0" applyFont="1"/>
    <xf numFmtId="49" fontId="9" fillId="0" borderId="14" xfId="2" applyNumberFormat="1" applyFont="1" applyBorder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 indent="1"/>
    </xf>
    <xf numFmtId="0" fontId="5" fillId="0" borderId="4" xfId="2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</xf>
    <xf numFmtId="1" fontId="25" fillId="0" borderId="12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vertical="center" wrapText="1"/>
    </xf>
    <xf numFmtId="1" fontId="24" fillId="0" borderId="13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1" fontId="24" fillId="0" borderId="11" xfId="0" applyNumberFormat="1" applyFont="1" applyFill="1" applyBorder="1" applyAlignment="1" applyProtection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9" fillId="0" borderId="14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/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09" t="s">
        <v>39</v>
      </c>
      <c r="C3" s="109"/>
      <c r="D3" s="109"/>
      <c r="E3" s="109"/>
      <c r="F3" s="109"/>
      <c r="G3" s="109"/>
      <c r="H3" s="109"/>
    </row>
    <row r="4" spans="1:8" ht="18.95" customHeight="1" x14ac:dyDescent="0.3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3"/>
      <c r="C5" s="3"/>
      <c r="D5" s="120" t="s">
        <v>124</v>
      </c>
      <c r="E5" s="120"/>
      <c r="F5" s="120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105</v>
      </c>
    </row>
    <row r="12" spans="1:8" ht="37.5" customHeight="1" x14ac:dyDescent="0.2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 x14ac:dyDescent="0.2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95" customHeight="1" x14ac:dyDescent="0.2">
      <c r="A18" s="8"/>
      <c r="B18" s="114"/>
      <c r="C18" s="115"/>
      <c r="D18" s="116"/>
      <c r="E18" s="136"/>
      <c r="F18" s="121"/>
      <c r="G18" s="122"/>
      <c r="H18" s="122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 x14ac:dyDescent="0.2">
      <c r="A21" s="8"/>
      <c r="B21" s="114"/>
      <c r="C21" s="115"/>
      <c r="D21" s="116"/>
      <c r="E21" s="136"/>
      <c r="F21" s="117"/>
      <c r="G21" s="117"/>
      <c r="H21" s="117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14" t="s">
        <v>28</v>
      </c>
      <c r="C23" s="115"/>
      <c r="D23" s="116"/>
      <c r="E23" s="16"/>
      <c r="F23" s="6"/>
      <c r="G23" s="17"/>
    </row>
    <row r="24" spans="1:8" ht="12.95" customHeight="1" x14ac:dyDescent="0.2">
      <c r="A24" s="8"/>
      <c r="B24" s="114" t="s">
        <v>48</v>
      </c>
      <c r="C24" s="115"/>
      <c r="D24" s="116"/>
      <c r="E24" s="16"/>
      <c r="F24" s="6"/>
    </row>
    <row r="25" spans="1:8" ht="12.95" customHeight="1" x14ac:dyDescent="0.2">
      <c r="B25" s="114" t="s">
        <v>29</v>
      </c>
      <c r="C25" s="115"/>
      <c r="D25" s="116"/>
      <c r="E25" s="16" t="s">
        <v>44</v>
      </c>
    </row>
    <row r="26" spans="1:8" ht="12.95" customHeight="1" x14ac:dyDescent="0.2">
      <c r="B26" s="132" t="s">
        <v>30</v>
      </c>
      <c r="C26" s="133"/>
      <c r="D26" s="13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14" t="s">
        <v>32</v>
      </c>
      <c r="C28" s="115"/>
      <c r="D28" s="116"/>
      <c r="E28" s="21" t="s">
        <v>45</v>
      </c>
    </row>
    <row r="29" spans="1:8" ht="12.95" customHeight="1" x14ac:dyDescent="0.2">
      <c r="B29" s="137"/>
      <c r="C29" s="138"/>
      <c r="D29" s="139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9" ht="12.75" customHeight="1" x14ac:dyDescent="0.2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35">
        <v>63</v>
      </c>
      <c r="C44" s="118"/>
      <c r="D44" s="118"/>
      <c r="E44" s="118"/>
      <c r="F44" s="118"/>
      <c r="G44" s="118"/>
      <c r="H44" s="119"/>
      <c r="I44" s="6"/>
    </row>
    <row r="45" spans="1:9" ht="12.95" customHeight="1" x14ac:dyDescent="0.2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&amp;C&amp;LBA91892A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>
      <pane ySplit="5" topLeftCell="A6" activePane="bottomLeft" state="frozen"/>
      <selection pane="bottomLeft" activeCell="C7" sqref="C7"/>
    </sheetView>
  </sheetViews>
  <sheetFormatPr defaultRowHeight="12" x14ac:dyDescent="0.2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/>
  </cols>
  <sheetData>
    <row r="1" spans="1:12" ht="18.75" x14ac:dyDescent="0.3">
      <c r="A1" s="44"/>
      <c r="B1" s="142" t="s">
        <v>20</v>
      </c>
      <c r="C1" s="142"/>
      <c r="D1" s="50"/>
      <c r="E1" s="50"/>
      <c r="F1" s="50"/>
    </row>
    <row r="2" spans="1:12" ht="65.099999999999994" customHeight="1" x14ac:dyDescent="0.2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 x14ac:dyDescent="0.2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950000000000003" customHeight="1" x14ac:dyDescent="0.2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100000000000001" customHeight="1" x14ac:dyDescent="0.2">
      <c r="A6" s="86">
        <v>1</v>
      </c>
      <c r="B6" s="87" t="s">
        <v>99</v>
      </c>
      <c r="C6" s="88">
        <f t="shared" ref="C6:L6" si="0">SUM(C7,C10,C13,C14,C15,C21,C24,C25,C18,C19,C20)</f>
        <v>477</v>
      </c>
      <c r="D6" s="88">
        <f t="shared" si="0"/>
        <v>535642.13</v>
      </c>
      <c r="E6" s="88">
        <f t="shared" si="0"/>
        <v>396</v>
      </c>
      <c r="F6" s="88">
        <f t="shared" si="0"/>
        <v>457403.21</v>
      </c>
      <c r="G6" s="88">
        <f t="shared" si="0"/>
        <v>2</v>
      </c>
      <c r="H6" s="88">
        <f t="shared" si="0"/>
        <v>3473.4</v>
      </c>
      <c r="I6" s="88">
        <f t="shared" si="0"/>
        <v>21</v>
      </c>
      <c r="J6" s="88">
        <f t="shared" si="0"/>
        <v>12701.1</v>
      </c>
      <c r="K6" s="88">
        <f t="shared" si="0"/>
        <v>61</v>
      </c>
      <c r="L6" s="88">
        <f t="shared" si="0"/>
        <v>59298.57</v>
      </c>
    </row>
    <row r="7" spans="1:12" ht="12.75" customHeight="1" x14ac:dyDescent="0.2">
      <c r="A7" s="86">
        <v>2</v>
      </c>
      <c r="B7" s="89" t="s">
        <v>68</v>
      </c>
      <c r="C7" s="90">
        <v>127</v>
      </c>
      <c r="D7" s="90">
        <v>337165.48</v>
      </c>
      <c r="E7" s="90">
        <v>96</v>
      </c>
      <c r="F7" s="90">
        <v>280191.35999999999</v>
      </c>
      <c r="G7" s="90">
        <v>1</v>
      </c>
      <c r="H7" s="90">
        <v>2481</v>
      </c>
      <c r="I7" s="90">
        <v>7</v>
      </c>
      <c r="J7" s="90">
        <v>6609.2</v>
      </c>
      <c r="K7" s="90">
        <v>22</v>
      </c>
      <c r="L7" s="90">
        <v>37217.67</v>
      </c>
    </row>
    <row r="8" spans="1:12" ht="12.75" x14ac:dyDescent="0.2">
      <c r="A8" s="86">
        <v>3</v>
      </c>
      <c r="B8" s="91" t="s">
        <v>69</v>
      </c>
      <c r="C8" s="90">
        <v>87</v>
      </c>
      <c r="D8" s="90">
        <v>265540.5</v>
      </c>
      <c r="E8" s="90">
        <v>83</v>
      </c>
      <c r="F8" s="90">
        <v>241991.4</v>
      </c>
      <c r="G8" s="90">
        <v>1</v>
      </c>
      <c r="H8" s="90">
        <v>2481</v>
      </c>
      <c r="I8" s="90"/>
      <c r="J8" s="90"/>
      <c r="K8" s="90">
        <v>2</v>
      </c>
      <c r="L8" s="90">
        <v>4962</v>
      </c>
    </row>
    <row r="9" spans="1:12" ht="12.75" x14ac:dyDescent="0.2">
      <c r="A9" s="86">
        <v>4</v>
      </c>
      <c r="B9" s="91" t="s">
        <v>70</v>
      </c>
      <c r="C9" s="90">
        <v>40</v>
      </c>
      <c r="D9" s="90">
        <v>71624.98</v>
      </c>
      <c r="E9" s="90">
        <v>13</v>
      </c>
      <c r="F9" s="90">
        <v>38199.96</v>
      </c>
      <c r="G9" s="90"/>
      <c r="H9" s="90"/>
      <c r="I9" s="90">
        <v>7</v>
      </c>
      <c r="J9" s="90">
        <v>6609.2</v>
      </c>
      <c r="K9" s="90">
        <v>20</v>
      </c>
      <c r="L9" s="90">
        <v>32255.67</v>
      </c>
    </row>
    <row r="10" spans="1:12" ht="12.75" x14ac:dyDescent="0.2">
      <c r="A10" s="86">
        <v>5</v>
      </c>
      <c r="B10" s="89" t="s">
        <v>71</v>
      </c>
      <c r="C10" s="90">
        <v>74</v>
      </c>
      <c r="D10" s="90">
        <v>74926.2</v>
      </c>
      <c r="E10" s="90">
        <v>59</v>
      </c>
      <c r="F10" s="90">
        <v>60954.8</v>
      </c>
      <c r="G10" s="90">
        <v>1</v>
      </c>
      <c r="H10" s="90">
        <v>992.4</v>
      </c>
      <c r="I10" s="90">
        <v>4</v>
      </c>
      <c r="J10" s="90">
        <v>2724</v>
      </c>
      <c r="K10" s="90">
        <v>15</v>
      </c>
      <c r="L10" s="90">
        <v>14886</v>
      </c>
    </row>
    <row r="11" spans="1:12" ht="12.75" x14ac:dyDescent="0.2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2270</v>
      </c>
      <c r="G11" s="90"/>
      <c r="H11" s="90"/>
      <c r="I11" s="90">
        <v>3</v>
      </c>
      <c r="J11" s="90">
        <v>1816</v>
      </c>
      <c r="K11" s="90"/>
      <c r="L11" s="90"/>
    </row>
    <row r="12" spans="1:12" ht="12.75" x14ac:dyDescent="0.2">
      <c r="A12" s="86">
        <v>7</v>
      </c>
      <c r="B12" s="91" t="s">
        <v>73</v>
      </c>
      <c r="C12" s="90">
        <v>73</v>
      </c>
      <c r="D12" s="90">
        <v>72445.2</v>
      </c>
      <c r="E12" s="90">
        <v>58</v>
      </c>
      <c r="F12" s="90">
        <v>58684.800000000003</v>
      </c>
      <c r="G12" s="90">
        <v>1</v>
      </c>
      <c r="H12" s="90">
        <v>992.4</v>
      </c>
      <c r="I12" s="90">
        <v>1</v>
      </c>
      <c r="J12" s="90">
        <v>908</v>
      </c>
      <c r="K12" s="90">
        <v>15</v>
      </c>
      <c r="L12" s="90">
        <v>14886</v>
      </c>
    </row>
    <row r="13" spans="1:12" ht="12.75" x14ac:dyDescent="0.2">
      <c r="A13" s="86">
        <v>8</v>
      </c>
      <c r="B13" s="89" t="s">
        <v>18</v>
      </c>
      <c r="C13" s="90">
        <v>58</v>
      </c>
      <c r="D13" s="90">
        <v>57559.200000000099</v>
      </c>
      <c r="E13" s="90">
        <v>56</v>
      </c>
      <c r="F13" s="90">
        <v>56914.200000000099</v>
      </c>
      <c r="G13" s="90"/>
      <c r="H13" s="90"/>
      <c r="I13" s="90">
        <v>1</v>
      </c>
      <c r="J13" s="90">
        <v>908</v>
      </c>
      <c r="K13" s="90"/>
      <c r="L13" s="90"/>
    </row>
    <row r="14" spans="1:12" ht="12.75" x14ac:dyDescent="0.2">
      <c r="A14" s="86">
        <v>9</v>
      </c>
      <c r="B14" s="89" t="s">
        <v>19</v>
      </c>
      <c r="C14" s="90">
        <v>1</v>
      </c>
      <c r="D14" s="90">
        <v>3842.2</v>
      </c>
      <c r="E14" s="90">
        <v>1</v>
      </c>
      <c r="F14" s="90">
        <v>3842.2</v>
      </c>
      <c r="G14" s="90"/>
      <c r="H14" s="90"/>
      <c r="I14" s="90"/>
      <c r="J14" s="90"/>
      <c r="K14" s="90"/>
      <c r="L14" s="90"/>
    </row>
    <row r="15" spans="1:12" ht="89.25" customHeight="1" x14ac:dyDescent="0.2">
      <c r="A15" s="86">
        <v>10</v>
      </c>
      <c r="B15" s="89" t="s">
        <v>92</v>
      </c>
      <c r="C15" s="90">
        <v>33</v>
      </c>
      <c r="D15" s="90">
        <v>16374.6</v>
      </c>
      <c r="E15" s="90">
        <v>28</v>
      </c>
      <c r="F15" s="90">
        <v>15994.8</v>
      </c>
      <c r="G15" s="90"/>
      <c r="H15" s="90"/>
      <c r="I15" s="90"/>
      <c r="J15" s="90"/>
      <c r="K15" s="90">
        <v>5</v>
      </c>
      <c r="L15" s="90">
        <v>2481</v>
      </c>
    </row>
    <row r="16" spans="1:12" ht="12.75" x14ac:dyDescent="0.2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 x14ac:dyDescent="0.2">
      <c r="A17" s="86">
        <v>12</v>
      </c>
      <c r="B17" s="91" t="s">
        <v>73</v>
      </c>
      <c r="C17" s="90">
        <v>33</v>
      </c>
      <c r="D17" s="90">
        <v>16374.6</v>
      </c>
      <c r="E17" s="90">
        <v>28</v>
      </c>
      <c r="F17" s="90">
        <v>15994.8</v>
      </c>
      <c r="G17" s="90"/>
      <c r="H17" s="90"/>
      <c r="I17" s="90"/>
      <c r="J17" s="90"/>
      <c r="K17" s="90">
        <v>5</v>
      </c>
      <c r="L17" s="90">
        <v>2481</v>
      </c>
    </row>
    <row r="18" spans="1:12" ht="12.75" x14ac:dyDescent="0.2">
      <c r="A18" s="86">
        <v>13</v>
      </c>
      <c r="B18" s="92" t="s">
        <v>93</v>
      </c>
      <c r="C18" s="90">
        <v>178</v>
      </c>
      <c r="D18" s="90">
        <v>44161.799999999901</v>
      </c>
      <c r="E18" s="90">
        <v>150</v>
      </c>
      <c r="F18" s="90">
        <v>37912.3999999999</v>
      </c>
      <c r="G18" s="90"/>
      <c r="H18" s="90"/>
      <c r="I18" s="90">
        <v>9</v>
      </c>
      <c r="J18" s="90">
        <v>2459.9</v>
      </c>
      <c r="K18" s="90">
        <v>19</v>
      </c>
      <c r="L18" s="90">
        <v>4713.8999999999996</v>
      </c>
    </row>
    <row r="19" spans="1:12" ht="12.75" x14ac:dyDescent="0.2">
      <c r="A19" s="86">
        <v>14</v>
      </c>
      <c r="B19" s="92" t="s">
        <v>94</v>
      </c>
      <c r="C19" s="90">
        <v>5</v>
      </c>
      <c r="D19" s="90">
        <v>620.25</v>
      </c>
      <c r="E19" s="90">
        <v>5</v>
      </c>
      <c r="F19" s="90">
        <v>601.04999999999995</v>
      </c>
      <c r="G19" s="90"/>
      <c r="H19" s="90"/>
      <c r="I19" s="90"/>
      <c r="J19" s="90"/>
      <c r="K19" s="90"/>
      <c r="L19" s="90"/>
    </row>
    <row r="20" spans="1:12" ht="25.5" x14ac:dyDescent="0.2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 x14ac:dyDescent="0.2">
      <c r="A21" s="86">
        <v>16</v>
      </c>
      <c r="B21" s="89" t="s">
        <v>74</v>
      </c>
      <c r="C21" s="90">
        <f t="shared" ref="C21:L21" si="1">SUM(C22:C23)</f>
        <v>1</v>
      </c>
      <c r="D21" s="90">
        <f t="shared" si="1"/>
        <v>992.4</v>
      </c>
      <c r="E21" s="90">
        <f t="shared" si="1"/>
        <v>1</v>
      </c>
      <c r="F21" s="90">
        <f t="shared" si="1"/>
        <v>992.4</v>
      </c>
      <c r="G21" s="90">
        <f t="shared" si="1"/>
        <v>0</v>
      </c>
      <c r="H21" s="90">
        <f t="shared" si="1"/>
        <v>0</v>
      </c>
      <c r="I21" s="90">
        <f t="shared" si="1"/>
        <v>0</v>
      </c>
      <c r="J21" s="90">
        <f t="shared" si="1"/>
        <v>0</v>
      </c>
      <c r="K21" s="90">
        <f t="shared" si="1"/>
        <v>0</v>
      </c>
      <c r="L21" s="90">
        <f t="shared" si="1"/>
        <v>0</v>
      </c>
    </row>
    <row r="22" spans="1:12" ht="12.75" x14ac:dyDescent="0.2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 x14ac:dyDescent="0.2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 x14ac:dyDescent="0.2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 x14ac:dyDescent="0.2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 x14ac:dyDescent="0.2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 x14ac:dyDescent="0.2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20.100000000000001" customHeight="1" x14ac:dyDescent="0.2">
      <c r="A28" s="86">
        <v>23</v>
      </c>
      <c r="B28" s="87" t="s">
        <v>100</v>
      </c>
      <c r="C28" s="88">
        <f t="shared" ref="C28:L28" si="2">SUM(C29:C38)</f>
        <v>0</v>
      </c>
      <c r="D28" s="88">
        <f t="shared" si="2"/>
        <v>0</v>
      </c>
      <c r="E28" s="88">
        <f t="shared" si="2"/>
        <v>0</v>
      </c>
      <c r="F28" s="88">
        <f t="shared" si="2"/>
        <v>0</v>
      </c>
      <c r="G28" s="88">
        <f t="shared" si="2"/>
        <v>0</v>
      </c>
      <c r="H28" s="88">
        <f t="shared" si="2"/>
        <v>0</v>
      </c>
      <c r="I28" s="88">
        <f t="shared" si="2"/>
        <v>0</v>
      </c>
      <c r="J28" s="88">
        <f t="shared" si="2"/>
        <v>0</v>
      </c>
      <c r="K28" s="88">
        <f t="shared" si="2"/>
        <v>0</v>
      </c>
      <c r="L28" s="88">
        <f t="shared" si="2"/>
        <v>0</v>
      </c>
    </row>
    <row r="29" spans="1:12" ht="12.75" x14ac:dyDescent="0.2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 x14ac:dyDescent="0.2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 x14ac:dyDescent="0.2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 x14ac:dyDescent="0.2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 x14ac:dyDescent="0.2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 x14ac:dyDescent="0.2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 x14ac:dyDescent="0.2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 x14ac:dyDescent="0.2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 x14ac:dyDescent="0.2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 x14ac:dyDescent="0.2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20.100000000000001" customHeight="1" x14ac:dyDescent="0.2">
      <c r="A39" s="86">
        <v>34</v>
      </c>
      <c r="B39" s="87" t="s">
        <v>101</v>
      </c>
      <c r="C39" s="88">
        <f t="shared" ref="C39:L39" si="3">SUM(C40,C47,C48,C49)</f>
        <v>6</v>
      </c>
      <c r="D39" s="88">
        <f t="shared" si="3"/>
        <v>8931.6</v>
      </c>
      <c r="E39" s="88">
        <f t="shared" si="3"/>
        <v>5</v>
      </c>
      <c r="F39" s="88">
        <f t="shared" si="3"/>
        <v>6946.7999999999993</v>
      </c>
      <c r="G39" s="88">
        <f t="shared" si="3"/>
        <v>0</v>
      </c>
      <c r="H39" s="88">
        <f t="shared" si="3"/>
        <v>0</v>
      </c>
      <c r="I39" s="88">
        <f t="shared" si="3"/>
        <v>0</v>
      </c>
      <c r="J39" s="88">
        <f t="shared" si="3"/>
        <v>0</v>
      </c>
      <c r="K39" s="88">
        <f t="shared" si="3"/>
        <v>1</v>
      </c>
      <c r="L39" s="88">
        <f t="shared" si="3"/>
        <v>992.4</v>
      </c>
    </row>
    <row r="40" spans="1:12" ht="12.75" x14ac:dyDescent="0.2">
      <c r="A40" s="86">
        <v>35</v>
      </c>
      <c r="B40" s="89" t="s">
        <v>79</v>
      </c>
      <c r="C40" s="90">
        <f t="shared" ref="C40:L40" si="4">SUM(C41,C44)</f>
        <v>6</v>
      </c>
      <c r="D40" s="90">
        <f t="shared" si="4"/>
        <v>8931.6</v>
      </c>
      <c r="E40" s="90">
        <f t="shared" si="4"/>
        <v>5</v>
      </c>
      <c r="F40" s="90">
        <f t="shared" si="4"/>
        <v>6946.7999999999993</v>
      </c>
      <c r="G40" s="90">
        <f t="shared" si="4"/>
        <v>0</v>
      </c>
      <c r="H40" s="90">
        <f t="shared" si="4"/>
        <v>0</v>
      </c>
      <c r="I40" s="90">
        <f t="shared" si="4"/>
        <v>0</v>
      </c>
      <c r="J40" s="90">
        <f t="shared" si="4"/>
        <v>0</v>
      </c>
      <c r="K40" s="90">
        <f t="shared" si="4"/>
        <v>1</v>
      </c>
      <c r="L40" s="90">
        <f t="shared" si="4"/>
        <v>992.4</v>
      </c>
    </row>
    <row r="41" spans="1:12" ht="12.75" x14ac:dyDescent="0.2">
      <c r="A41" s="86">
        <v>36</v>
      </c>
      <c r="B41" s="89" t="s">
        <v>80</v>
      </c>
      <c r="C41" s="90">
        <v>1</v>
      </c>
      <c r="D41" s="90">
        <v>3969.6</v>
      </c>
      <c r="E41" s="90">
        <v>1</v>
      </c>
      <c r="F41" s="90">
        <v>3969.6</v>
      </c>
      <c r="G41" s="90"/>
      <c r="H41" s="90"/>
      <c r="I41" s="90"/>
      <c r="J41" s="90"/>
      <c r="K41" s="90"/>
      <c r="L41" s="90"/>
    </row>
    <row r="42" spans="1:12" ht="12.75" x14ac:dyDescent="0.2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 x14ac:dyDescent="0.2">
      <c r="A43" s="86">
        <v>38</v>
      </c>
      <c r="B43" s="91" t="s">
        <v>70</v>
      </c>
      <c r="C43" s="90">
        <v>1</v>
      </c>
      <c r="D43" s="90">
        <v>3969.6</v>
      </c>
      <c r="E43" s="90">
        <v>1</v>
      </c>
      <c r="F43" s="90">
        <v>3969.6</v>
      </c>
      <c r="G43" s="90"/>
      <c r="H43" s="90"/>
      <c r="I43" s="90"/>
      <c r="J43" s="90"/>
      <c r="K43" s="90"/>
      <c r="L43" s="90"/>
    </row>
    <row r="44" spans="1:12" ht="12.75" x14ac:dyDescent="0.2">
      <c r="A44" s="86">
        <v>39</v>
      </c>
      <c r="B44" s="89" t="s">
        <v>82</v>
      </c>
      <c r="C44" s="90">
        <v>5</v>
      </c>
      <c r="D44" s="90">
        <v>4962</v>
      </c>
      <c r="E44" s="90">
        <v>4</v>
      </c>
      <c r="F44" s="90">
        <v>2977.2</v>
      </c>
      <c r="G44" s="90"/>
      <c r="H44" s="90"/>
      <c r="I44" s="90"/>
      <c r="J44" s="90"/>
      <c r="K44" s="90">
        <v>1</v>
      </c>
      <c r="L44" s="90">
        <v>992.4</v>
      </c>
    </row>
    <row r="45" spans="1:12" ht="25.5" x14ac:dyDescent="0.2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 x14ac:dyDescent="0.2">
      <c r="A46" s="86">
        <v>41</v>
      </c>
      <c r="B46" s="91" t="s">
        <v>73</v>
      </c>
      <c r="C46" s="90">
        <v>5</v>
      </c>
      <c r="D46" s="90">
        <v>4962</v>
      </c>
      <c r="E46" s="90">
        <v>4</v>
      </c>
      <c r="F46" s="90">
        <v>2977.2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 x14ac:dyDescent="0.2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 x14ac:dyDescent="0.2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 x14ac:dyDescent="0.2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20.100000000000001" customHeight="1" x14ac:dyDescent="0.2">
      <c r="A50" s="86">
        <v>45</v>
      </c>
      <c r="B50" s="87" t="s">
        <v>102</v>
      </c>
      <c r="C50" s="88">
        <f t="shared" ref="C50:L50" si="5">SUM(C51:C54)</f>
        <v>11</v>
      </c>
      <c r="D50" s="88">
        <f t="shared" si="5"/>
        <v>506.12</v>
      </c>
      <c r="E50" s="88">
        <f t="shared" si="5"/>
        <v>11</v>
      </c>
      <c r="F50" s="88">
        <f t="shared" si="5"/>
        <v>487.53999999999996</v>
      </c>
      <c r="G50" s="88">
        <f t="shared" si="5"/>
        <v>0</v>
      </c>
      <c r="H50" s="88">
        <f t="shared" si="5"/>
        <v>0</v>
      </c>
      <c r="I50" s="88">
        <f t="shared" si="5"/>
        <v>0</v>
      </c>
      <c r="J50" s="88">
        <f t="shared" si="5"/>
        <v>0</v>
      </c>
      <c r="K50" s="88">
        <f t="shared" si="5"/>
        <v>0</v>
      </c>
      <c r="L50" s="88">
        <f t="shared" si="5"/>
        <v>0</v>
      </c>
    </row>
    <row r="51" spans="1:12" ht="12.75" x14ac:dyDescent="0.2">
      <c r="A51" s="86">
        <v>46</v>
      </c>
      <c r="B51" s="89" t="s">
        <v>9</v>
      </c>
      <c r="C51" s="90">
        <v>7</v>
      </c>
      <c r="D51" s="90">
        <v>253.06</v>
      </c>
      <c r="E51" s="90">
        <v>7</v>
      </c>
      <c r="F51" s="90">
        <v>251.25</v>
      </c>
      <c r="G51" s="90"/>
      <c r="H51" s="90"/>
      <c r="I51" s="90"/>
      <c r="J51" s="90"/>
      <c r="K51" s="90"/>
      <c r="L51" s="90"/>
    </row>
    <row r="52" spans="1:12" ht="12.75" x14ac:dyDescent="0.2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206.53</v>
      </c>
      <c r="G52" s="90"/>
      <c r="H52" s="90"/>
      <c r="I52" s="90"/>
      <c r="J52" s="90"/>
      <c r="K52" s="90"/>
      <c r="L52" s="90"/>
    </row>
    <row r="53" spans="1:12" ht="51" customHeight="1" x14ac:dyDescent="0.2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 x14ac:dyDescent="0.2">
      <c r="A54" s="86">
        <v>49</v>
      </c>
      <c r="B54" s="89" t="s">
        <v>86</v>
      </c>
      <c r="C54" s="90">
        <v>1</v>
      </c>
      <c r="D54" s="90">
        <v>29.77</v>
      </c>
      <c r="E54" s="90">
        <v>1</v>
      </c>
      <c r="F54" s="90">
        <v>29.76</v>
      </c>
      <c r="G54" s="90"/>
      <c r="H54" s="90"/>
      <c r="I54" s="90"/>
      <c r="J54" s="90"/>
      <c r="K54" s="90"/>
      <c r="L54" s="90"/>
    </row>
    <row r="55" spans="1:12" s="47" customFormat="1" ht="20.100000000000001" customHeight="1" x14ac:dyDescent="0.2">
      <c r="A55" s="86">
        <v>50</v>
      </c>
      <c r="B55" s="87" t="s">
        <v>97</v>
      </c>
      <c r="C55" s="88">
        <v>119</v>
      </c>
      <c r="D55" s="88">
        <v>59047.799999999901</v>
      </c>
      <c r="E55" s="88">
        <v>32</v>
      </c>
      <c r="F55" s="88">
        <v>15840</v>
      </c>
      <c r="G55" s="88"/>
      <c r="H55" s="88"/>
      <c r="I55" s="88">
        <v>119</v>
      </c>
      <c r="J55" s="88">
        <v>59047.799999999901</v>
      </c>
      <c r="K55" s="88"/>
      <c r="L55" s="88"/>
    </row>
    <row r="56" spans="1:12" ht="20.100000000000001" customHeight="1" x14ac:dyDescent="0.2">
      <c r="A56" s="86">
        <v>51</v>
      </c>
      <c r="B56" s="95" t="s">
        <v>128</v>
      </c>
      <c r="C56" s="88">
        <f t="shared" ref="C56:L56" si="6">SUM(C6,C28,C39,C50,C55)</f>
        <v>613</v>
      </c>
      <c r="D56" s="88">
        <f t="shared" si="6"/>
        <v>604127.64999999991</v>
      </c>
      <c r="E56" s="88">
        <f t="shared" si="6"/>
        <v>444</v>
      </c>
      <c r="F56" s="88">
        <f t="shared" si="6"/>
        <v>480677.55</v>
      </c>
      <c r="G56" s="88">
        <f t="shared" si="6"/>
        <v>2</v>
      </c>
      <c r="H56" s="88">
        <f t="shared" si="6"/>
        <v>3473.4</v>
      </c>
      <c r="I56" s="88">
        <f t="shared" si="6"/>
        <v>140</v>
      </c>
      <c r="J56" s="88">
        <f t="shared" si="6"/>
        <v>71748.899999999907</v>
      </c>
      <c r="K56" s="88">
        <f t="shared" si="6"/>
        <v>62</v>
      </c>
      <c r="L56" s="88">
        <f t="shared" si="6"/>
        <v>60290.97</v>
      </c>
    </row>
    <row r="57" spans="1:12" ht="12.75" x14ac:dyDescent="0.2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2" x14ac:dyDescent="0.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spans="1:12" ht="12.75" x14ac:dyDescent="0.2">
      <c r="B61" s="49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60" fitToWidth="2" fitToHeight="2" orientation="landscape" r:id="rId1"/>
  <headerFooter alignWithMargins="0">
    <oddFooter>&amp;C&amp;CФорма № 10, Підрозділ: Дергачівський районний суд Харківської області,_x000D_
 Початок періоду: 01.01.2022, Кінець періоду: 31.12.2022&amp;LBA91892A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/>
  </sheetViews>
  <sheetFormatPr defaultRowHeight="12.75" x14ac:dyDescent="0.2"/>
  <cols>
    <col min="1" max="1" width="5.7109375" customWidth="1"/>
    <col min="2" max="2" width="50.7109375" customWidth="1"/>
    <col min="3" max="7" width="20.7109375" customWidth="1"/>
  </cols>
  <sheetData>
    <row r="1" spans="1:7" ht="18.75" customHeight="1" x14ac:dyDescent="0.2">
      <c r="A1" s="62"/>
      <c r="B1" s="63" t="s">
        <v>109</v>
      </c>
      <c r="C1" s="63"/>
      <c r="D1" s="63"/>
      <c r="E1" s="62"/>
      <c r="F1" s="62"/>
    </row>
    <row r="2" spans="1:7" x14ac:dyDescent="0.2">
      <c r="A2" s="62"/>
      <c r="B2" s="64"/>
      <c r="C2" s="64"/>
      <c r="D2" s="64"/>
      <c r="E2" s="62"/>
      <c r="F2" s="62"/>
    </row>
    <row r="3" spans="1:7" ht="39.950000000000003" customHeight="1" x14ac:dyDescent="0.2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 x14ac:dyDescent="0.2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 x14ac:dyDescent="0.2">
      <c r="A5" s="96">
        <v>1</v>
      </c>
      <c r="B5" s="169" t="s">
        <v>58</v>
      </c>
      <c r="C5" s="170"/>
      <c r="D5" s="171"/>
      <c r="E5" s="97"/>
      <c r="F5" s="97">
        <f>SUM(F6:F30)</f>
        <v>62</v>
      </c>
      <c r="G5" s="97">
        <f>SUM(G6:G30)</f>
        <v>60290.97</v>
      </c>
    </row>
    <row r="6" spans="1:7" ht="12.75" customHeight="1" x14ac:dyDescent="0.2">
      <c r="A6" s="96">
        <v>2</v>
      </c>
      <c r="B6" s="160" t="s">
        <v>116</v>
      </c>
      <c r="C6" s="161"/>
      <c r="D6" s="162"/>
      <c r="E6" s="102" t="s">
        <v>129</v>
      </c>
      <c r="F6" s="98">
        <v>5</v>
      </c>
      <c r="G6" s="99">
        <v>3473.4</v>
      </c>
    </row>
    <row r="7" spans="1:7" ht="26.45" customHeight="1" x14ac:dyDescent="0.2">
      <c r="A7" s="96">
        <v>3</v>
      </c>
      <c r="B7" s="160" t="s">
        <v>59</v>
      </c>
      <c r="C7" s="161"/>
      <c r="D7" s="162"/>
      <c r="E7" s="102" t="s">
        <v>130</v>
      </c>
      <c r="F7" s="98">
        <v>3</v>
      </c>
      <c r="G7" s="99">
        <v>9515.5499999999993</v>
      </c>
    </row>
    <row r="8" spans="1:7" ht="39.6" customHeight="1" x14ac:dyDescent="0.2">
      <c r="A8" s="96">
        <v>4</v>
      </c>
      <c r="B8" s="160" t="s">
        <v>89</v>
      </c>
      <c r="C8" s="161"/>
      <c r="D8" s="162"/>
      <c r="E8" s="102" t="s">
        <v>131</v>
      </c>
      <c r="F8" s="98">
        <v>41</v>
      </c>
      <c r="G8" s="99">
        <v>35374.22</v>
      </c>
    </row>
    <row r="9" spans="1:7" ht="39.6" customHeight="1" x14ac:dyDescent="0.2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45" customHeight="1" x14ac:dyDescent="0.2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496.2</v>
      </c>
    </row>
    <row r="11" spans="1:7" ht="26.45" customHeight="1" x14ac:dyDescent="0.2">
      <c r="A11" s="96">
        <v>7</v>
      </c>
      <c r="B11" s="160" t="s">
        <v>61</v>
      </c>
      <c r="C11" s="161"/>
      <c r="D11" s="162"/>
      <c r="E11" s="102" t="s">
        <v>134</v>
      </c>
      <c r="F11" s="98">
        <v>2</v>
      </c>
      <c r="G11" s="99">
        <v>1984.8</v>
      </c>
    </row>
    <row r="12" spans="1:7" ht="26.45" customHeight="1" x14ac:dyDescent="0.2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496.2</v>
      </c>
    </row>
    <row r="13" spans="1:7" ht="26.45" customHeight="1" x14ac:dyDescent="0.2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 x14ac:dyDescent="0.2">
      <c r="A14" s="96">
        <v>10</v>
      </c>
      <c r="B14" s="160" t="s">
        <v>90</v>
      </c>
      <c r="C14" s="161"/>
      <c r="D14" s="162"/>
      <c r="E14" s="102" t="s">
        <v>137</v>
      </c>
      <c r="F14" s="98">
        <v>6</v>
      </c>
      <c r="G14" s="99">
        <v>6965.8</v>
      </c>
    </row>
    <row r="15" spans="1:7" ht="12.75" customHeight="1" x14ac:dyDescent="0.2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992.4</v>
      </c>
    </row>
    <row r="16" spans="1:7" ht="12.75" customHeight="1" x14ac:dyDescent="0.2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11" ht="26.45" customHeight="1" x14ac:dyDescent="0.2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11" ht="12.75" customHeight="1" x14ac:dyDescent="0.2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11" ht="26.45" customHeight="1" x14ac:dyDescent="0.2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11" ht="53.1" customHeight="1" x14ac:dyDescent="0.2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11" ht="12.75" customHeight="1" x14ac:dyDescent="0.2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11" ht="26.45" customHeight="1" x14ac:dyDescent="0.2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11" ht="53.1" customHeight="1" x14ac:dyDescent="0.2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11" ht="39.6" customHeight="1" x14ac:dyDescent="0.2">
      <c r="A24" s="96">
        <v>20</v>
      </c>
      <c r="B24" s="160" t="s">
        <v>122</v>
      </c>
      <c r="C24" s="161"/>
      <c r="D24" s="162"/>
      <c r="E24" s="103" t="s">
        <v>147</v>
      </c>
      <c r="F24" s="98">
        <v>2</v>
      </c>
      <c r="G24" s="99">
        <v>992.4</v>
      </c>
    </row>
    <row r="25" spans="1:11" ht="63" customHeight="1" x14ac:dyDescent="0.2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11" ht="39.6" customHeight="1" x14ac:dyDescent="0.2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11" s="107" customFormat="1" ht="26.45" customHeight="1" x14ac:dyDescent="0.2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9"/>
    </row>
    <row r="28" spans="1:11" s="107" customFormat="1" ht="39.6" customHeight="1" x14ac:dyDescent="0.2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9"/>
    </row>
    <row r="29" spans="1:11" s="107" customFormat="1" ht="26.45" customHeight="1" x14ac:dyDescent="0.2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9"/>
    </row>
    <row r="30" spans="1:11" s="107" customFormat="1" ht="12.75" customHeight="1" x14ac:dyDescent="0.2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9"/>
    </row>
    <row r="31" spans="1:11" x14ac:dyDescent="0.2">
      <c r="A31" s="66"/>
      <c r="B31" s="66"/>
      <c r="C31" s="66"/>
      <c r="D31" s="66"/>
      <c r="E31" s="66"/>
      <c r="F31" s="66"/>
    </row>
    <row r="32" spans="1:11" ht="16.5" customHeight="1" x14ac:dyDescent="0.25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 x14ac:dyDescent="0.2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 x14ac:dyDescent="0.2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 x14ac:dyDescent="0.2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 x14ac:dyDescent="0.2">
      <c r="A36" s="73"/>
      <c r="B36" s="38"/>
      <c r="C36" s="55"/>
      <c r="I36" s="75"/>
      <c r="J36" s="75"/>
      <c r="K36" s="76"/>
    </row>
    <row r="37" spans="1:11" ht="15" customHeight="1" x14ac:dyDescent="0.25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 x14ac:dyDescent="0.2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 x14ac:dyDescent="0.25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x14ac:dyDescent="0.2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x14ac:dyDescent="0.2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dxfId="2" priority="3" stopIfTrue="1"/>
  </conditionalFormatting>
  <conditionalFormatting sqref="B24:B26">
    <cfRule type="duplicateValues" dxfId="1" priority="1" stopIfTrue="1"/>
  </conditionalFormatting>
  <conditionalFormatting sqref="B6:B23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  <headerFooter>
    <oddFooter>&amp;C&amp;CФорма № 10, Підрозділ: Дергачівський районний суд Харківської області,_x000D_
 Початок періоду: 01.01.2022, Кінець періоду: 31.12.2022&amp;LBA91892A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2022-11-24T11:52:15Z</cp:lastPrinted>
  <dcterms:created xsi:type="dcterms:W3CDTF">2015-09-09T10:27:32Z</dcterms:created>
  <dcterms:modified xsi:type="dcterms:W3CDTF">2023-01-25T08:45:17Z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10_00619_4.2022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BA91892A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57D2ED1B</vt:lpwstr>
  </property>
  <property fmtid="{D5CDD505-2E9C-101B-9397-08002B2CF9AE}" pid="16" name="Версія БД">
    <vt:lpwstr>3.30.4.2627</vt:lpwstr>
  </property>
</Properties>
</file>