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<sst xmlns="http://schemas.openxmlformats.org/spreadsheetml/2006/main" count="290" uniqueCount="217">
  <si>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</si>
  <si>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</si>
  <si>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</si>
  <si>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</si>
  <si>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</si>
  <si>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</si>
  <si>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</si>
  <si>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</si>
  <si>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</si>
  <si>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</si>
  <si>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</si>
  <si>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</si>
  <si>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</si>
  <si>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</si>
  <si>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</si>
  <si>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</si>
  <si>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</si>
  <si>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</si>
  <si>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</si>
  <si>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</si>
  <si>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</si>
  <si>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</si>
  <si>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</si>
  <si>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</si>
  <si>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</si>
  <si>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</si>
  <si>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</si>
  <si>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</si>
  <si>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</si>
  <si>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</si>
  <si>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</si>
  <si>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</si>
  <si>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</si>
  <si>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</si>
  <si>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</si>
  <si>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</si>
  <si>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</si>
  <si>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</si>
  <si>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</si>
  <si>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</si>
  <si>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</si>
  <si>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</si>
  <si>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</si>
  <si>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</si>
  <si>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</si>
  <si>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</si>
  <si>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</si>
  <si>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</si>
  <si>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</si>
  <si>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</si>
  <si>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</si>
  <si>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</si>
  <si>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</si>
  <si>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</si>
  <si>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</si>
  <si>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</si>
  <si>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</si>
  <si>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</si>
  <si>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</si>
  <si>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</si>
  <si>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</si>
  <si>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</si>
  <si>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</si>
  <si>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</si>
  <si>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</si>
  <si>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</si>
  <si>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</si>
  <si>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</si>
  <si>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</si>
  <si>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</si>
  <si>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</si>
  <si>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</si>
  <si>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</si>
  <si>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</si>
  <si>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</si>
  <si>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</si>
  <si>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</si>
  <si>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</si>
  <si>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</si>
  <si>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</si>
  <si>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</si>
  <si>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</si>
  <si>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</si>
  <si>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</si>
  <si>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</si>
  <si>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</si>
  <si>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</si>
  <si>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</si>
  <si>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</si>
  <si>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</si>
  <si>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</si>
  <si>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</si>
  <si>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</si>
  <si>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</si>
  <si>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</si>
  <si>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</si>
  <si>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</si>
  <si>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</si>
  <si>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</si>
  <si>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</si>
  <si>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</si>
  <si>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</si>
  <si>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</si>
  <si>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</si>
  <si>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</si>
  <si>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</si>
  <si>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</si>
  <si>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</si>
  <si>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</si>
  <si>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</si>
  <si>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</si>
  <si>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</si>
  <si>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</si>
  <si>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</si>
  <si>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</si>
  <si>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</si>
  <si>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</si>
  <si>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</si>
  <si>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</si>
  <si>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</si>
  <si>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</si>
  <si>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</si>
  <si>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</si>
  <si>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</si>
  <si>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</si>
  <si>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</si>
  <si>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</si>
  <si>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</si>
  <si>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</si>
  <si>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</si>
  <si>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</si>
  <si>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</si>
  <si>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</si>
  <si>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</si>
  <si>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</si>
  <si>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</si>
  <si>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</si>
  <si>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</si>
  <si>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</si>
  <si>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</si>
  <si>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</si>
  <si>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</si>
  <si>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</si>
  <si>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</si>
  <si>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</si>
  <si>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</si>
  <si>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</si>
  <si>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</si>
  <si>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</si>
  <si>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</si>
  <si>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</si>
  <si>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</si>
  <si>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</si>
  <si>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</si>
  <si>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</si>
  <si>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</si>
  <si>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</si>
  <si>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</si>
  <si>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</si>
  <si>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</si>
  <si>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</si>
  <si>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</si>
  <si>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</si>
  <si>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</si>
  <si>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</si>
  <si>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</si>
  <si>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</si>
  <si>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</si>
  <si>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</si>
  <si>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</si>
  <si>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</si>
  <si>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</si>
  <si>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</si>
  <si>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</si>
  <si>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</si>
  <si>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</si>
  <si>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</si>
  <si>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</si>
  <si>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</si>
  <si>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</si>
  <si>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</si>
  <si>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</si>
  <si>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</si>
  <si>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</si>
  <si>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</si>
  <si>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</si>
  <si>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</si>
  <si>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</si>
  <si>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</si>
  <si>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</si>
  <si>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</si>
  <si>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</si>
  <si>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</si>
  <si>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</si>
  <si>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</si>
  <si>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</si>
  <si>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</si>
  <si>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</si>
  <si>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</si>
  <si>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</si>
  <si>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</si>
  <si>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</si>
  <si>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</si>
  <si>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</si>
  <si>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</si>
  <si>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</si>
  <si>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</si>
  <si>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</si>
  <si>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</si>
  <si>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</si>
  <si>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</si>
  <si>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</si>
  <si>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</si>
  <si>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>В.Д. Шаламова</t>
  </si>
  <si>
    <t>(057 63)2-00-17</t>
  </si>
  <si>
    <t>inbox@dr.hr.court.gov.ua</t>
  </si>
  <si>
    <t>5 квітня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</si>
</sst>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&amp;LA98371F9&amp;C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223</v>
      </c>
      <c r="F6" s="105">
        <v>75</v>
      </c>
      <c r="G6" s="105">
        <v>7</v>
      </c>
      <c r="H6" s="105">
        <v>56</v>
      </c>
      <c r="I6" s="105" t="s">
        <v>206</v>
      </c>
      <c r="J6" s="105">
        <v>167</v>
      </c>
      <c r="K6" s="84">
        <v>50</v>
      </c>
      <c r="L6" s="91">
        <f>E6-F6</f>
        <v>148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355</v>
      </c>
      <c r="F7" s="105">
        <v>353</v>
      </c>
      <c r="G7" s="105">
        <v>2</v>
      </c>
      <c r="H7" s="105">
        <v>345</v>
      </c>
      <c r="I7" s="105">
        <v>263</v>
      </c>
      <c r="J7" s="105">
        <v>10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70</v>
      </c>
      <c r="F9" s="105">
        <v>69</v>
      </c>
      <c r="G9" s="105">
        <v>1</v>
      </c>
      <c r="H9" s="85">
        <v>62</v>
      </c>
      <c r="I9" s="105">
        <v>50</v>
      </c>
      <c r="J9" s="105">
        <v>8</v>
      </c>
      <c r="K9" s="84"/>
      <c r="L9" s="91">
        <f>E9-F9</f>
        <v>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3</v>
      </c>
      <c r="F10" s="105">
        <v>3</v>
      </c>
      <c r="G10" s="105">
        <v>1</v>
      </c>
      <c r="H10" s="105">
        <v>2</v>
      </c>
      <c r="I10" s="105">
        <v>1</v>
      </c>
      <c r="J10" s="105">
        <v>1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14</v>
      </c>
      <c r="F12" s="105">
        <v>14</v>
      </c>
      <c r="G12" s="105"/>
      <c r="H12" s="105">
        <v>14</v>
      </c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10</v>
      </c>
      <c r="F13" s="105">
        <v>1</v>
      </c>
      <c r="G13" s="105">
        <v>1</v>
      </c>
      <c r="H13" s="105"/>
      <c r="I13" s="105"/>
      <c r="J13" s="105">
        <v>10</v>
      </c>
      <c r="K13" s="84"/>
      <c r="L13" s="91">
        <f>E13-F13</f>
        <v>9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675</v>
      </c>
      <c r="F16" s="86">
        <f>SUM(F6:F15)</f>
        <v>515</v>
      </c>
      <c r="G16" s="86">
        <f>SUM(G6:G15)</f>
        <v>12</v>
      </c>
      <c r="H16" s="86">
        <f>SUM(H6:H15)</f>
        <v>479</v>
      </c>
      <c r="I16" s="86">
        <f>SUM(I6:I15)</f>
        <v>314</v>
      </c>
      <c r="J16" s="86">
        <f>SUM(J6:J15)</f>
        <v>196</v>
      </c>
      <c r="K16" s="86">
        <f>SUM(K6:K15)</f>
        <v>50</v>
      </c>
      <c r="L16" s="91">
        <f>E16-F16</f>
        <v>160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148</v>
      </c>
      <c r="F17" s="84">
        <v>143</v>
      </c>
      <c r="G17" s="84"/>
      <c r="H17" s="84">
        <v>125</v>
      </c>
      <c r="I17" s="84">
        <v>46</v>
      </c>
      <c r="J17" s="84">
        <v>23</v>
      </c>
      <c r="K17" s="84"/>
      <c r="L17" s="91">
        <f>E17-F17</f>
        <v>5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55</v>
      </c>
      <c r="F18" s="84">
        <v>46</v>
      </c>
      <c r="G18" s="84"/>
      <c r="H18" s="84">
        <v>36</v>
      </c>
      <c r="I18" s="84">
        <v>28</v>
      </c>
      <c r="J18" s="84">
        <v>19</v>
      </c>
      <c r="K18" s="84"/>
      <c r="L18" s="91">
        <f>E18-F18</f>
        <v>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157</v>
      </c>
      <c r="F25" s="94">
        <v>143</v>
      </c>
      <c r="G25" s="94"/>
      <c r="H25" s="94">
        <v>115</v>
      </c>
      <c r="I25" s="94">
        <v>28</v>
      </c>
      <c r="J25" s="94">
        <v>42</v>
      </c>
      <c r="K25" s="94"/>
      <c r="L25" s="91">
        <f>E25-F25</f>
        <v>14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428</v>
      </c>
      <c r="F26" s="84">
        <v>334</v>
      </c>
      <c r="G26" s="84"/>
      <c r="H26" s="84">
        <v>344</v>
      </c>
      <c r="I26" s="84">
        <v>231</v>
      </c>
      <c r="J26" s="84">
        <v>84</v>
      </c>
      <c r="K26" s="84"/>
      <c r="L26" s="91">
        <f>E26-F26</f>
        <v>94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</v>
      </c>
      <c r="F27" s="84">
        <v>3</v>
      </c>
      <c r="G27" s="84"/>
      <c r="H27" s="84">
        <v>3</v>
      </c>
      <c r="I27" s="84">
        <v>2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512</v>
      </c>
      <c r="F28" s="84">
        <v>430</v>
      </c>
      <c r="G28" s="84">
        <v>3</v>
      </c>
      <c r="H28" s="84">
        <v>409</v>
      </c>
      <c r="I28" s="84">
        <v>354</v>
      </c>
      <c r="J28" s="84">
        <v>103</v>
      </c>
      <c r="K28" s="84"/>
      <c r="L28" s="91">
        <f>E28-F28</f>
        <v>82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661</v>
      </c>
      <c r="F29" s="84">
        <v>365</v>
      </c>
      <c r="G29" s="84">
        <v>11</v>
      </c>
      <c r="H29" s="84">
        <v>327</v>
      </c>
      <c r="I29" s="84">
        <v>278</v>
      </c>
      <c r="J29" s="84">
        <v>334</v>
      </c>
      <c r="K29" s="84">
        <v>27</v>
      </c>
      <c r="L29" s="91">
        <f>E29-F29</f>
        <v>296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31</v>
      </c>
      <c r="F30" s="84">
        <v>31</v>
      </c>
      <c r="G30" s="84"/>
      <c r="H30" s="84">
        <v>30</v>
      </c>
      <c r="I30" s="84">
        <v>25</v>
      </c>
      <c r="J30" s="84">
        <v>1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31</v>
      </c>
      <c r="F31" s="84">
        <v>26</v>
      </c>
      <c r="G31" s="84">
        <v>1</v>
      </c>
      <c r="H31" s="84">
        <v>18</v>
      </c>
      <c r="I31" s="84">
        <v>15</v>
      </c>
      <c r="J31" s="84">
        <v>13</v>
      </c>
      <c r="K31" s="84">
        <v>1</v>
      </c>
      <c r="L31" s="91">
        <f>E31-F31</f>
        <v>5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18</v>
      </c>
      <c r="F32" s="84">
        <v>14</v>
      </c>
      <c r="G32" s="84"/>
      <c r="H32" s="84">
        <v>13</v>
      </c>
      <c r="I32" s="84">
        <v>8</v>
      </c>
      <c r="J32" s="84">
        <v>5</v>
      </c>
      <c r="K32" s="84"/>
      <c r="L32" s="91">
        <f>E32-F32</f>
        <v>4</v>
      </c>
    </row>
    <row r="33" spans="1:12" ht="26.25" customHeight="1">
      <c r="A33" s="162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</v>
      </c>
      <c r="F34" s="84">
        <v>1</v>
      </c>
      <c r="G34" s="84"/>
      <c r="H34" s="84"/>
      <c r="I34" s="84"/>
      <c r="J34" s="84">
        <v>2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19</v>
      </c>
      <c r="F36" s="84">
        <v>15</v>
      </c>
      <c r="G36" s="84"/>
      <c r="H36" s="84">
        <v>12</v>
      </c>
      <c r="I36" s="84">
        <v>2</v>
      </c>
      <c r="J36" s="84">
        <v>7</v>
      </c>
      <c r="K36" s="84"/>
      <c r="L36" s="91">
        <f>E36-F36</f>
        <v>4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41</v>
      </c>
      <c r="F37" s="84">
        <v>36</v>
      </c>
      <c r="G37" s="84"/>
      <c r="H37" s="84">
        <v>29</v>
      </c>
      <c r="I37" s="84">
        <v>20</v>
      </c>
      <c r="J37" s="84">
        <v>12</v>
      </c>
      <c r="K37" s="84"/>
      <c r="L37" s="91">
        <f>E37-F37</f>
        <v>5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1369</v>
      </c>
      <c r="F40" s="94">
        <v>953</v>
      </c>
      <c r="G40" s="94">
        <v>13</v>
      </c>
      <c r="H40" s="94">
        <v>806</v>
      </c>
      <c r="I40" s="94">
        <v>556</v>
      </c>
      <c r="J40" s="94">
        <v>563</v>
      </c>
      <c r="K40" s="94">
        <v>28</v>
      </c>
      <c r="L40" s="91">
        <f>E40-F40</f>
        <v>416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547</v>
      </c>
      <c r="F41" s="84">
        <v>538</v>
      </c>
      <c r="G41" s="84"/>
      <c r="H41" s="84">
        <v>496</v>
      </c>
      <c r="I41" s="84" t="s">
        <v>206</v>
      </c>
      <c r="J41" s="84">
        <v>51</v>
      </c>
      <c r="K41" s="84"/>
      <c r="L41" s="91">
        <f>E41-F41</f>
        <v>9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548</v>
      </c>
      <c r="F45" s="84">
        <f>F41+F43+F44</f>
        <v>539</v>
      </c>
      <c r="G45" s="84">
        <f>G41+G43+G44</f>
        <v>0</v>
      </c>
      <c r="H45" s="84">
        <f>H41+H43+H44</f>
        <v>497</v>
      </c>
      <c r="I45" s="84">
        <f>I43+I44</f>
        <v>0</v>
      </c>
      <c r="J45" s="84">
        <f>J41+J43+J44</f>
        <v>51</v>
      </c>
      <c r="K45" s="84">
        <f>K41+K43+K44</f>
        <v>0</v>
      </c>
      <c r="L45" s="91">
        <f>E45-F45</f>
        <v>9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2749</v>
      </c>
      <c r="F46" s="84">
        <f t="shared" si="0"/>
        <v>2150</v>
      </c>
      <c r="G46" s="84">
        <f t="shared" si="0"/>
        <v>25</v>
      </c>
      <c r="H46" s="84">
        <f t="shared" si="0"/>
        <v>1897</v>
      </c>
      <c r="I46" s="84">
        <f t="shared" si="0"/>
        <v>898</v>
      </c>
      <c r="J46" s="84">
        <f t="shared" si="0"/>
        <v>852</v>
      </c>
      <c r="K46" s="84">
        <f t="shared" si="0"/>
        <v>78</v>
      </c>
      <c r="L46" s="91">
        <f>E46-F46</f>
        <v>599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&amp;LA98371F9&amp;C&amp;R2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131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29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13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5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94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8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111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38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38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4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&amp;LA98371F9&amp;C&amp;R3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49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97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25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157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150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151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148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621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748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30452936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2628524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3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9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1737</v>
      </c>
      <c r="F57" s="115">
        <f>F58+F61+F62+F63</f>
        <v>144</v>
      </c>
      <c r="G57" s="115">
        <f>G58+G61+G62+G63</f>
        <v>14</v>
      </c>
      <c r="H57" s="115">
        <f>H58+H61+H62+H63</f>
        <v>2</v>
      </c>
      <c r="I57" s="115">
        <f>I58+I61+I62+I63</f>
        <v>0</v>
      </c>
    </row>
    <row r="58" spans="1:9" ht="13.5" customHeight="1">
      <c r="A58" s="219" t="s">
        <v>103</v>
      </c>
      <c r="B58" s="219"/>
      <c r="C58" s="219"/>
      <c r="D58" s="219"/>
      <c r="E58" s="94">
        <v>464</v>
      </c>
      <c r="F58" s="94">
        <v>12</v>
      </c>
      <c r="G58" s="94">
        <v>1</v>
      </c>
      <c r="H58" s="94">
        <v>2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42</v>
      </c>
      <c r="F59" s="86">
        <v>11</v>
      </c>
      <c r="G59" s="86">
        <v>1</v>
      </c>
      <c r="H59" s="86">
        <v>2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345</v>
      </c>
      <c r="F60" s="86"/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112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664</v>
      </c>
      <c r="F62" s="84">
        <v>129</v>
      </c>
      <c r="G62" s="84">
        <v>13</v>
      </c>
      <c r="H62" s="84"/>
      <c r="I62" s="84"/>
    </row>
    <row r="63" spans="1:9" ht="13.5" customHeight="1">
      <c r="A63" s="219" t="s">
        <v>108</v>
      </c>
      <c r="B63" s="219"/>
      <c r="C63" s="219"/>
      <c r="D63" s="219"/>
      <c r="E63" s="84">
        <v>497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779</v>
      </c>
      <c r="G67" s="108">
        <v>5645136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408</v>
      </c>
      <c r="G68" s="88">
        <v>5194329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371</v>
      </c>
      <c r="G69" s="88">
        <v>450807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240</v>
      </c>
      <c r="G70" s="108">
        <v>122690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&amp;LA98371F9&amp;C&amp;R4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9.154929577464788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25.510204081632654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4.9733570159857905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88.23255813953489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210.77777777777777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305.44444444444446</v>
      </c>
    </row>
    <row r="11" spans="1:4" ht="16.5" customHeight="1">
      <c r="A11" s="209" t="s">
        <v>62</v>
      </c>
      <c r="B11" s="211"/>
      <c r="C11" s="10">
        <v>9</v>
      </c>
      <c r="D11" s="84">
        <v>31</v>
      </c>
    </row>
    <row r="12" spans="1:4" ht="16.5" customHeight="1">
      <c r="A12" s="272" t="s">
        <v>103</v>
      </c>
      <c r="B12" s="272"/>
      <c r="C12" s="10">
        <v>10</v>
      </c>
      <c r="D12" s="84">
        <v>14</v>
      </c>
    </row>
    <row r="13" spans="1:4" ht="16.5" customHeight="1">
      <c r="A13" s="284" t="s">
        <v>204</v>
      </c>
      <c r="B13" s="286"/>
      <c r="C13" s="10">
        <v>11</v>
      </c>
      <c r="D13" s="94">
        <v>92</v>
      </c>
    </row>
    <row r="14" spans="1:4" ht="16.5" customHeight="1">
      <c r="A14" s="284" t="s">
        <v>205</v>
      </c>
      <c r="B14" s="286"/>
      <c r="C14" s="10">
        <v>12</v>
      </c>
      <c r="D14" s="94">
        <v>2</v>
      </c>
    </row>
    <row r="15" spans="1:4" ht="16.5" customHeight="1">
      <c r="A15" s="272" t="s">
        <v>30</v>
      </c>
      <c r="B15" s="272"/>
      <c r="C15" s="10">
        <v>13</v>
      </c>
      <c r="D15" s="84">
        <v>17</v>
      </c>
    </row>
    <row r="16" spans="1:4" ht="16.5" customHeight="1">
      <c r="A16" s="272" t="s">
        <v>104</v>
      </c>
      <c r="B16" s="272"/>
      <c r="C16" s="10">
        <v>14</v>
      </c>
      <c r="D16" s="84">
        <v>57</v>
      </c>
    </row>
    <row r="17" spans="1:5" ht="16.5" customHeight="1">
      <c r="A17" s="272" t="s">
        <v>108</v>
      </c>
      <c r="B17" s="272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&amp;LA98371F9&amp;C&amp;R5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2021-06-03T13:28:40Z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A98371F9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